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sv\share\募集・営業関係\申請関係\【申請整理用】各期書類\"/>
    </mc:Choice>
  </mc:AlternateContent>
  <xr:revisionPtr revIDLastSave="0" documentId="13_ncr:1_{C2F7E197-AF03-4544-B2E8-50F7242575AB}" xr6:coauthVersionLast="47" xr6:coauthVersionMax="47" xr10:uidLastSave="{00000000-0000-0000-0000-000000000000}"/>
  <workbookProtection workbookAlgorithmName="SHA-512" workbookHashValue="3BCH3oxJc+HFezQRzgShAWlPtdolMmCRdau7o66eOCgldsCgCsI+Ba8RqzgS94J3/JYQsif5Nz5HVSODiHwIaA==" workbookSaltValue="n6oMYuQHbdm8cwMnJSQmBQ==" workbookSpinCount="100000" lockStructure="1"/>
  <bookViews>
    <workbookView xWindow="-120" yWindow="-120" windowWidth="29040" windowHeight="15840" xr2:uid="{6C2DA28A-4641-4540-8638-DD2ED1F80B3C}"/>
  </bookViews>
  <sheets>
    <sheet name="Application" sheetId="1" r:id="rId1"/>
  </sheets>
  <externalReferences>
    <externalReference r:id="rId2"/>
  </externalReferences>
  <definedNames>
    <definedName name="CountryList">Application!$AD$206:$AD$401</definedName>
    <definedName name="CurrencyList">Application!$AE$206:$AE$401</definedName>
    <definedName name="ListedCountries">Application!$AF$206:$AF$443</definedName>
    <definedName name="PrefecturesList">'[1]申請人用（認定）２Ｐ '!$A$101:$A$242</definedName>
    <definedName name="PrefecturesList_app">Application!$A$201:$A$342</definedName>
    <definedName name="_xlnm.Print_Area" localSheetId="0">Application!$A$3:$AF$156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2" i="1" l="1"/>
  <c r="CB2" i="1"/>
  <c r="CC2" i="1"/>
  <c r="CD2" i="1"/>
  <c r="CE2" i="1"/>
  <c r="CF2" i="1"/>
  <c r="CG2" i="1"/>
  <c r="CH2" i="1"/>
  <c r="CI2" i="1"/>
  <c r="CJ2" i="1"/>
  <c r="CK2" i="1"/>
  <c r="CL2" i="1"/>
  <c r="CM2" i="1"/>
  <c r="CN2" i="1"/>
  <c r="CO2" i="1"/>
  <c r="CP2" i="1"/>
  <c r="CQ2" i="1"/>
  <c r="CR2" i="1"/>
  <c r="CS2" i="1"/>
  <c r="CT2" i="1"/>
  <c r="CU2" i="1"/>
  <c r="CV2" i="1"/>
  <c r="CW2" i="1"/>
  <c r="CX2" i="1"/>
  <c r="CY2" i="1"/>
  <c r="CZ2" i="1"/>
  <c r="DA2" i="1"/>
  <c r="DB2" i="1"/>
  <c r="DC2" i="1"/>
  <c r="DD2" i="1"/>
  <c r="DE2" i="1"/>
  <c r="DF2" i="1"/>
  <c r="DG2" i="1"/>
  <c r="DH2" i="1"/>
  <c r="DI2" i="1"/>
  <c r="DJ2" i="1"/>
  <c r="DK2" i="1"/>
  <c r="DL2" i="1"/>
  <c r="DM2" i="1"/>
  <c r="DN2" i="1"/>
  <c r="DO2" i="1"/>
  <c r="DP2" i="1"/>
  <c r="DQ2" i="1"/>
  <c r="DR2" i="1"/>
  <c r="DS2" i="1"/>
  <c r="DT2" i="1"/>
  <c r="DU2" i="1"/>
  <c r="DV2" i="1"/>
  <c r="DW2" i="1"/>
  <c r="DX2" i="1"/>
  <c r="DY2" i="1"/>
  <c r="DZ2" i="1"/>
  <c r="EA2" i="1"/>
  <c r="EB2" i="1"/>
  <c r="EC2" i="1"/>
  <c r="ED2" i="1"/>
  <c r="EE2" i="1"/>
  <c r="EF2" i="1"/>
  <c r="EG2" i="1"/>
  <c r="EH2" i="1"/>
  <c r="EI2" i="1"/>
  <c r="EJ2" i="1"/>
  <c r="EK2" i="1"/>
  <c r="EL2" i="1"/>
  <c r="EM2" i="1"/>
  <c r="EN2" i="1"/>
  <c r="EO2" i="1"/>
  <c r="EP2" i="1"/>
  <c r="EU2" i="1"/>
  <c r="EV2" i="1"/>
  <c r="EW2" i="1"/>
  <c r="EX2" i="1"/>
  <c r="EY2" i="1"/>
  <c r="EZ2" i="1"/>
  <c r="FA2" i="1"/>
  <c r="FB2" i="1"/>
  <c r="FC2" i="1"/>
  <c r="FE2" i="1"/>
  <c r="FF2" i="1"/>
  <c r="FG2" i="1"/>
  <c r="FH2" i="1"/>
  <c r="FJ2" i="1"/>
  <c r="FK2" i="1"/>
  <c r="FL2" i="1"/>
  <c r="FM2" i="1"/>
  <c r="FN2" i="1"/>
  <c r="FO2" i="1"/>
  <c r="FP2" i="1"/>
  <c r="FQ2" i="1"/>
  <c r="FR2" i="1"/>
  <c r="FS2" i="1"/>
  <c r="FT2" i="1"/>
  <c r="FU2" i="1"/>
  <c r="FV2" i="1"/>
  <c r="FW2" i="1"/>
  <c r="FX2" i="1"/>
  <c r="FY2" i="1"/>
  <c r="FZ2" i="1"/>
  <c r="GA2" i="1"/>
  <c r="GB2" i="1"/>
  <c r="GC2" i="1"/>
  <c r="GD2" i="1"/>
  <c r="GE2" i="1"/>
  <c r="GF2" i="1"/>
  <c r="GG2" i="1"/>
  <c r="GH2" i="1"/>
  <c r="GI2" i="1"/>
  <c r="GJ2" i="1"/>
  <c r="GK2" i="1"/>
  <c r="GL2" i="1"/>
  <c r="GM2" i="1"/>
  <c r="GN2" i="1"/>
  <c r="GO2" i="1"/>
  <c r="GP2" i="1"/>
  <c r="GQ2" i="1"/>
  <c r="GR2" i="1"/>
  <c r="GS2" i="1"/>
  <c r="J7" i="1"/>
  <c r="C14" i="1"/>
  <c r="AG31" i="1"/>
  <c r="AD48" i="1"/>
  <c r="AD52" i="1"/>
  <c r="AD56" i="1"/>
  <c r="AD60" i="1"/>
  <c r="AD64" i="1"/>
  <c r="U105" i="1"/>
  <c r="U107" i="1"/>
  <c r="U109" i="1"/>
  <c r="U111" i="1"/>
  <c r="U113" i="1"/>
  <c r="R120" i="1"/>
  <c r="X123" i="1" a="1"/>
  <c r="X123" i="1" s="1"/>
  <c r="FD2" i="1" s="1"/>
  <c r="P125" i="1"/>
  <c r="Y125" i="1"/>
  <c r="P127" i="1"/>
  <c r="Y127" i="1"/>
  <c r="FI2" i="1" s="1"/>
  <c r="AC130" i="1"/>
  <c r="AB134" i="1"/>
  <c r="Y137" i="1"/>
  <c r="ET2" i="1" l="1"/>
  <c r="EQ2" i="1"/>
  <c r="ES2" i="1" l="1"/>
  <c r="ER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東京日英</author>
    <author>顔春捷</author>
    <author>YAN CHUNJIE</author>
  </authors>
  <commentList>
    <comment ref="D33" authorId="0" shapeId="0" xr:uid="{60E762CB-5E97-42D3-905D-509AF11E3BA5}">
      <text>
        <r>
          <rPr>
            <b/>
            <sz val="9"/>
            <color indexed="81"/>
            <rFont val="MS P ゴシック"/>
            <family val="3"/>
            <charset val="128"/>
          </rPr>
          <t>中国又はベトナム国籍を有する者の場合は、「○○省○○市&lt;県&gt;」まで記載してください。</t>
        </r>
      </text>
    </comment>
    <comment ref="D35" authorId="0" shapeId="0" xr:uid="{419993BF-2DBE-4AFD-B4F5-0A0D494D8BCF}">
      <text>
        <r>
          <rPr>
            <b/>
            <sz val="9"/>
            <color indexed="81"/>
            <rFont val="MS P ゴシック"/>
            <family val="3"/>
            <charset val="128"/>
          </rPr>
          <t>+86-13812345678
+84-912345678
+977-9812345678
+886-912345678</t>
        </r>
        <r>
          <rPr>
            <sz val="9"/>
            <color indexed="81"/>
            <rFont val="MS P ゴシック"/>
            <family val="3"/>
            <charset val="128"/>
          </rPr>
          <t xml:space="preserve">
</t>
        </r>
      </text>
    </comment>
    <comment ref="Z37" authorId="0" shapeId="0" xr:uid="{D3D4496A-D868-4BCA-910D-99226394194B}">
      <text>
        <r>
          <rPr>
            <b/>
            <sz val="9"/>
            <color indexed="81"/>
            <rFont val="MS P ゴシック"/>
            <family val="3"/>
            <charset val="128"/>
          </rPr>
          <t xml:space="preserve">中国：北京市、上海市、广州市。。。
ネパール：KATHMANDU
ベトナム：HA NOI、HO CHI MINH、DA NANG。。。
ミャンマー：YANGON
インド：CHENNAI、MUMBAI。。。
スリランカ：COLOMBO
パキスタン：TASHKENT
バングラデシュ：DHAKA
</t>
        </r>
        <r>
          <rPr>
            <sz val="9"/>
            <color indexed="81"/>
            <rFont val="MS P ゴシック"/>
            <family val="3"/>
            <charset val="128"/>
          </rPr>
          <t xml:space="preserve">
</t>
        </r>
      </text>
    </comment>
    <comment ref="A39" authorId="1" shapeId="0" xr:uid="{3D577A1C-58CD-468B-8176-73ADCF191E49}">
      <text>
        <r>
          <rPr>
            <b/>
            <sz val="9"/>
            <color indexed="81"/>
            <rFont val="Microsoft YaHei"/>
            <family val="2"/>
            <charset val="134"/>
          </rPr>
          <t>長期滞在の在留資格申請歴（観光などの短期滞在を除く）
长期居留资格的申请记录（不包括旅游等短期停留）
History of long-term residence status applications (excluding short-term stays such as tourism)</t>
        </r>
      </text>
    </comment>
    <comment ref="E42" authorId="0" shapeId="0" xr:uid="{4831C4B3-9149-46C7-B0E4-7C9309435F3F}">
      <text>
        <r>
          <rPr>
            <b/>
            <sz val="9"/>
            <color indexed="81"/>
            <rFont val="MS P ゴシック"/>
            <family val="3"/>
            <charset val="128"/>
          </rPr>
          <t>戸籍住所を、地番まで省略することなく記載してください。
中国又はベトナム国籍を有する者の場合は、「○○省○○市&lt;県&gt;～○○号」まで記載してください。</t>
        </r>
        <r>
          <rPr>
            <sz val="9"/>
            <color indexed="81"/>
            <rFont val="MS P ゴシック"/>
            <family val="3"/>
            <charset val="128"/>
          </rPr>
          <t xml:space="preserve">
</t>
        </r>
      </text>
    </comment>
    <comment ref="E43" authorId="0" shapeId="0" xr:uid="{F78DFF5E-DEEC-47F3-8C05-C7F6C48C92E8}">
      <text>
        <r>
          <rPr>
            <b/>
            <sz val="9"/>
            <color indexed="81"/>
            <rFont val="MS P ゴシック"/>
            <family val="3"/>
            <charset val="128"/>
          </rPr>
          <t>申請時点での現住所を、地番まで省略することなく記載してください。（★現住所は戸籍住所と同じの場合、記載不要）
中国又はベトナム国籍を有する者の場合は、「○○省○○市&lt;県&gt;～○○号」まで記載してください。</t>
        </r>
      </text>
    </comment>
    <comment ref="AD68" authorId="2" shapeId="0" xr:uid="{55D3ADD3-A8A7-43EA-8248-FDE2923F6564}">
      <text>
        <r>
          <rPr>
            <b/>
            <sz val="9"/>
            <color indexed="81"/>
            <rFont val="Microsoft YaHei"/>
            <family val="2"/>
            <charset val="134"/>
          </rPr>
          <t>修学年数は、卒業証書に記載された修業年限に基づいてご記入ください。休学や兵役などにより延長された在学期間は、修学年数には含まれません。
请按毕业证书所标注的学制填写实际修学年数。因休学、兵役等原因延长的在学时间不计入修学年数。
Please enter the actual period of study based on the standard program duration stated on the graduation certificate. Any extended study period due to leave of absence or military service should not be included.</t>
        </r>
      </text>
    </comment>
    <comment ref="D70" authorId="2" shapeId="0" xr:uid="{A816DE3E-747B-4250-B8B0-0DC5E7B43B13}">
      <text>
        <r>
          <rPr>
            <b/>
            <sz val="9"/>
            <color indexed="81"/>
            <rFont val="MS P ゴシック"/>
            <family val="3"/>
            <charset val="128"/>
          </rPr>
          <t>最終学歴を正確に記入。</t>
        </r>
      </text>
    </comment>
    <comment ref="J70" authorId="2" shapeId="0" xr:uid="{41D27397-3E17-4A7D-9F79-3426DC0CF6E1}">
      <text>
        <r>
          <rPr>
            <b/>
            <sz val="9"/>
            <color indexed="81"/>
            <rFont val="MS P ゴシック"/>
            <family val="3"/>
            <charset val="128"/>
          </rPr>
          <t>在籍状況を正確に記入。</t>
        </r>
        <r>
          <rPr>
            <sz val="9"/>
            <color indexed="81"/>
            <rFont val="MS P ゴシック"/>
            <family val="3"/>
            <charset val="128"/>
          </rPr>
          <t xml:space="preserve">
</t>
        </r>
      </text>
    </comment>
    <comment ref="O70" authorId="2" shapeId="0" xr:uid="{134F1978-9143-4D99-B652-9B98455CE1C6}">
      <text>
        <r>
          <rPr>
            <b/>
            <sz val="9"/>
            <color indexed="81"/>
            <rFont val="MS P ゴシック"/>
            <family val="3"/>
            <charset val="128"/>
          </rPr>
          <t>最終学歴の学校名を正確に記入。</t>
        </r>
        <r>
          <rPr>
            <sz val="9"/>
            <color indexed="81"/>
            <rFont val="MS P ゴシック"/>
            <family val="3"/>
            <charset val="128"/>
          </rPr>
          <t xml:space="preserve">
</t>
        </r>
      </text>
    </comment>
    <comment ref="AB70" authorId="2" shapeId="0" xr:uid="{A7DE9F68-DFC0-4812-ABF1-C2C83CCB93E6}">
      <text>
        <r>
          <rPr>
            <b/>
            <sz val="9"/>
            <color indexed="81"/>
            <rFont val="MS P ゴシック"/>
            <family val="3"/>
            <charset val="128"/>
          </rPr>
          <t>最終学歴の卒業年月を正確に記入。</t>
        </r>
        <r>
          <rPr>
            <sz val="9"/>
            <color indexed="81"/>
            <rFont val="MS P ゴシック"/>
            <family val="3"/>
            <charset val="128"/>
          </rPr>
          <t xml:space="preserve">
</t>
        </r>
      </text>
    </comment>
    <comment ref="P74" authorId="2" shapeId="0" xr:uid="{B15ADACA-EC97-4E58-90EF-95F39F319B51}">
      <text>
        <r>
          <rPr>
            <b/>
            <sz val="9"/>
            <color indexed="81"/>
            <rFont val="MS P ゴシック"/>
            <family val="3"/>
            <charset val="128"/>
          </rPr>
          <t>現時点の学習時間数：証明書発行日までの日本語学習時間数。
当前学</t>
        </r>
        <r>
          <rPr>
            <b/>
            <sz val="9"/>
            <color indexed="81"/>
            <rFont val="SimSun-ExtB"/>
            <family val="3"/>
            <charset val="134"/>
          </rPr>
          <t>习时间</t>
        </r>
        <r>
          <rPr>
            <b/>
            <sz val="9"/>
            <color indexed="81"/>
            <rFont val="MS P ゴシック"/>
            <family val="3"/>
            <charset val="128"/>
          </rPr>
          <t>：指截至</t>
        </r>
        <r>
          <rPr>
            <b/>
            <sz val="9"/>
            <color indexed="81"/>
            <rFont val="SimSun-ExtB"/>
            <family val="3"/>
            <charset val="134"/>
          </rPr>
          <t>证</t>
        </r>
        <r>
          <rPr>
            <b/>
            <sz val="9"/>
            <color indexed="81"/>
            <rFont val="MS P ゴシック"/>
            <family val="3"/>
            <charset val="128"/>
          </rPr>
          <t>明</t>
        </r>
        <r>
          <rPr>
            <b/>
            <sz val="9"/>
            <color indexed="81"/>
            <rFont val="SimSun-ExtB"/>
            <family val="3"/>
            <charset val="134"/>
          </rPr>
          <t>书发</t>
        </r>
        <r>
          <rPr>
            <b/>
            <sz val="9"/>
            <color indexed="81"/>
            <rFont val="MS P ゴシック"/>
            <family val="3"/>
            <charset val="128"/>
          </rPr>
          <t>放日期的日</t>
        </r>
        <r>
          <rPr>
            <b/>
            <sz val="9"/>
            <color indexed="81"/>
            <rFont val="SimSun-ExtB"/>
            <family val="3"/>
            <charset val="134"/>
          </rPr>
          <t>语</t>
        </r>
        <r>
          <rPr>
            <b/>
            <sz val="9"/>
            <color indexed="81"/>
            <rFont val="MS P ゴシック"/>
            <family val="3"/>
            <charset val="128"/>
          </rPr>
          <t>学</t>
        </r>
        <r>
          <rPr>
            <b/>
            <sz val="9"/>
            <color indexed="81"/>
            <rFont val="SimSun-ExtB"/>
            <family val="3"/>
            <charset val="134"/>
          </rPr>
          <t>习时长</t>
        </r>
        <r>
          <rPr>
            <b/>
            <sz val="9"/>
            <color indexed="81"/>
            <rFont val="MS P ゴシック"/>
            <family val="3"/>
            <charset val="128"/>
          </rPr>
          <t>。
Current Study Hours: Japanese study hours up to the date of certificate issuance.</t>
        </r>
        <r>
          <rPr>
            <sz val="9"/>
            <color indexed="81"/>
            <rFont val="MS P ゴシック"/>
            <family val="3"/>
            <charset val="128"/>
          </rPr>
          <t xml:space="preserve">
</t>
        </r>
      </text>
    </comment>
    <comment ref="AC74" authorId="2" shapeId="0" xr:uid="{CC5833B5-FBEE-448C-9B7A-D6650E154764}">
      <text>
        <r>
          <rPr>
            <b/>
            <sz val="9"/>
            <color indexed="81"/>
            <rFont val="MS P ゴシック"/>
            <family val="3"/>
            <charset val="128"/>
          </rPr>
          <t>終了までの学習総時間数：全課程修了時の日本語学習時間数。
至修完</t>
        </r>
        <r>
          <rPr>
            <b/>
            <sz val="9"/>
            <color indexed="81"/>
            <rFont val="SimSun-ExtB"/>
            <family val="3"/>
            <charset val="134"/>
          </rPr>
          <t>课</t>
        </r>
        <r>
          <rPr>
            <b/>
            <sz val="9"/>
            <color indexed="81"/>
            <rFont val="MS P ゴシック"/>
            <family val="3"/>
            <charset val="128"/>
          </rPr>
          <t>程的</t>
        </r>
        <r>
          <rPr>
            <b/>
            <sz val="9"/>
            <color indexed="81"/>
            <rFont val="SimSun-ExtB"/>
            <family val="3"/>
            <charset val="134"/>
          </rPr>
          <t>总</t>
        </r>
        <r>
          <rPr>
            <b/>
            <sz val="9"/>
            <color indexed="81"/>
            <rFont val="MS P ゴシック"/>
            <family val="3"/>
            <charset val="128"/>
          </rPr>
          <t>学</t>
        </r>
        <r>
          <rPr>
            <b/>
            <sz val="9"/>
            <color indexed="81"/>
            <rFont val="SimSun-ExtB"/>
            <family val="3"/>
            <charset val="134"/>
          </rPr>
          <t>习时间</t>
        </r>
        <r>
          <rPr>
            <b/>
            <sz val="9"/>
            <color indexed="81"/>
            <rFont val="MS P ゴシック"/>
            <family val="3"/>
            <charset val="128"/>
          </rPr>
          <t>：指完成全部</t>
        </r>
        <r>
          <rPr>
            <b/>
            <sz val="9"/>
            <color indexed="81"/>
            <rFont val="SimSun-ExtB"/>
            <family val="3"/>
            <charset val="134"/>
          </rPr>
          <t>课</t>
        </r>
        <r>
          <rPr>
            <b/>
            <sz val="9"/>
            <color indexed="81"/>
            <rFont val="MS P ゴシック"/>
            <family val="3"/>
            <charset val="128"/>
          </rPr>
          <t>程</t>
        </r>
        <r>
          <rPr>
            <b/>
            <sz val="9"/>
            <color indexed="81"/>
            <rFont val="SimSun-ExtB"/>
            <family val="3"/>
            <charset val="134"/>
          </rPr>
          <t>时</t>
        </r>
        <r>
          <rPr>
            <b/>
            <sz val="9"/>
            <color indexed="81"/>
            <rFont val="MS P ゴシック"/>
            <family val="3"/>
            <charset val="128"/>
          </rPr>
          <t>的日</t>
        </r>
        <r>
          <rPr>
            <b/>
            <sz val="9"/>
            <color indexed="81"/>
            <rFont val="SimSun-ExtB"/>
            <family val="3"/>
            <charset val="134"/>
          </rPr>
          <t>语</t>
        </r>
        <r>
          <rPr>
            <b/>
            <sz val="9"/>
            <color indexed="81"/>
            <rFont val="MS P ゴシック"/>
            <family val="3"/>
            <charset val="128"/>
          </rPr>
          <t>学</t>
        </r>
        <r>
          <rPr>
            <b/>
            <sz val="9"/>
            <color indexed="81"/>
            <rFont val="SimSun-ExtB"/>
            <family val="3"/>
            <charset val="134"/>
          </rPr>
          <t>习总时长</t>
        </r>
        <r>
          <rPr>
            <b/>
            <sz val="9"/>
            <color indexed="81"/>
            <rFont val="MS P ゴシック"/>
            <family val="3"/>
            <charset val="128"/>
          </rPr>
          <t>。
Total Study Hours upon Completion: Total Japanese study hours upon completion of the entire course.</t>
        </r>
        <r>
          <rPr>
            <sz val="9"/>
            <color indexed="81"/>
            <rFont val="MS P ゴシック"/>
            <family val="3"/>
            <charset val="128"/>
          </rPr>
          <t xml:space="preserve">
</t>
        </r>
      </text>
    </comment>
    <comment ref="Z85" authorId="0" shapeId="0" xr:uid="{9DE1398C-6C22-48CD-ACAE-9E4F4907E139}">
      <text>
        <r>
          <rPr>
            <b/>
            <sz val="9"/>
            <color indexed="81"/>
            <rFont val="MS P ゴシック"/>
            <family val="3"/>
            <charset val="128"/>
          </rPr>
          <t>JLPT：N5～N1
NAT-TEST:5Q
J-Cert：A2.2準中級
JPT:N4
など記入</t>
        </r>
      </text>
    </comment>
    <comment ref="AD85" authorId="0" shapeId="0" xr:uid="{4E91F3A9-D776-4DCF-BEA2-4D4C8F383237}">
      <text>
        <r>
          <rPr>
            <b/>
            <sz val="9"/>
            <color indexed="81"/>
            <rFont val="MS P ゴシック"/>
            <family val="3"/>
            <charset val="128"/>
          </rPr>
          <t>JLPT：100/180
NAT-TEST:120/180
J-Cert：120/200
JPT:380/900
など記入</t>
        </r>
      </text>
    </comment>
    <comment ref="C117" authorId="0" shapeId="0" xr:uid="{0A2F65D5-C30B-4452-B9DB-16E607970B83}">
      <text>
        <r>
          <rPr>
            <b/>
            <sz val="9"/>
            <color indexed="81"/>
            <rFont val="Microsoft YaHei"/>
            <family val="2"/>
            <charset val="134"/>
          </rPr>
          <t>経費支弁者の情報は、上部の「申請人の家族」欄のデータを直接参照してください（例：経費支弁者が父の場合は、C117セルに「=A105」と入力してください）。重複入力による誤りを防ぐためです。
经费支付者信息请直接引用上方“申请人家族”中的数据（如经费支付者为父亲，则在C117单元格当中输入"=A105"），避免重复输入以防出错。
Please reference the supporter’s information directly from the “Family Members of Applicant” section above (e.g., if the supporter is the father, enter “=A105” in cell C117) to avoid duplicate entry errors.</t>
        </r>
        <r>
          <rPr>
            <sz val="9"/>
            <color indexed="81"/>
            <rFont val="MS P ゴシック"/>
            <family val="3"/>
            <charset val="128"/>
          </rPr>
          <t xml:space="preserve">
</t>
        </r>
      </text>
    </comment>
    <comment ref="AB117" authorId="0" shapeId="0" xr:uid="{5D86AC5A-8AA3-4F45-9657-475C0FC76987}">
      <text>
        <r>
          <rPr>
            <b/>
            <sz val="9"/>
            <color indexed="81"/>
            <rFont val="MS P ゴシック"/>
            <family val="3"/>
            <charset val="128"/>
          </rPr>
          <t>+86-13812345678
+84-912345678
+977-9812345678
+886-912345678</t>
        </r>
      </text>
    </comment>
    <comment ref="G121" authorId="1" shapeId="0" xr:uid="{CCA69345-E74A-4550-99A0-EAD7AF2255C5}">
      <text>
        <r>
          <rPr>
            <b/>
            <sz val="8"/>
            <color indexed="81"/>
            <rFont val="Microsoft YaHei"/>
            <family val="2"/>
            <charset val="134"/>
          </rPr>
          <t>農業の場合：在職</t>
        </r>
        <r>
          <rPr>
            <b/>
            <sz val="8"/>
            <color indexed="81"/>
            <rFont val="MS P ゴシック"/>
            <family val="3"/>
            <charset val="128"/>
          </rPr>
          <t>・</t>
        </r>
        <r>
          <rPr>
            <b/>
            <sz val="8"/>
            <color indexed="81"/>
            <rFont val="Microsoft YaHei"/>
            <family val="2"/>
            <charset val="134"/>
          </rPr>
          <t>収入証明書を発行した市区役所の正式名称（例：〇〇市〇〇区役所）を記入してください。
自営業の場合：登記簿に記載されている正式な店舗名（例：〇〇店）を記入してください。
会社勤務の場合：会社名を記入してください。
※いずれの場合も、正式名称</t>
        </r>
        <r>
          <rPr>
            <b/>
            <sz val="8"/>
            <color indexed="81"/>
            <rFont val="Microsoft YaHei"/>
            <family val="2"/>
            <charset val="134"/>
          </rPr>
          <t>を記入することが重要です。
农业：请填写发放在职·收入证明的村民委员会正式名称（例如：〇〇乡〇〇村民委员会）。
自营业：请填写登记簿上记载的正式店铺名称（例如：〇〇店）。
公司工作：请填写公司名称。
※无论哪种情况，务必填写正式名称。
For agriculture: please enter the official name that issued your employment/income certificate (e.g., 〇〇 City 〇〇 Ward Office).
For self-employment: please enter the official store name as listed in the registry (e.g., 〇〇 Shop).
For company employment: please enter the company name.
In all cases, it is important to provide the official name.</t>
        </r>
      </text>
    </comment>
    <comment ref="S121" authorId="1" shapeId="0" xr:uid="{C14EB7F1-EB41-4CCD-BF7F-E140BEC9A1F6}">
      <text>
        <r>
          <rPr>
            <b/>
            <sz val="8"/>
            <color indexed="81"/>
            <rFont val="Microsoft YaHei"/>
            <family val="2"/>
            <charset val="134"/>
          </rPr>
          <t>農業（作物</t>
        </r>
        <r>
          <rPr>
            <b/>
            <sz val="8"/>
            <color indexed="81"/>
            <rFont val="MS P ゴシック"/>
            <family val="3"/>
            <charset val="128"/>
          </rPr>
          <t>・</t>
        </r>
        <r>
          <rPr>
            <b/>
            <sz val="8"/>
            <color indexed="81"/>
            <rFont val="Microsoft YaHei"/>
            <family val="2"/>
            <charset val="134"/>
          </rPr>
          <t>野菜</t>
        </r>
        <r>
          <rPr>
            <b/>
            <sz val="8"/>
            <color indexed="81"/>
            <rFont val="MS P ゴシック"/>
            <family val="3"/>
            <charset val="128"/>
          </rPr>
          <t>・</t>
        </r>
        <r>
          <rPr>
            <b/>
            <sz val="8"/>
            <color indexed="81"/>
            <rFont val="Microsoft YaHei"/>
            <family val="2"/>
            <charset val="134"/>
          </rPr>
          <t>果物の栽培と養豚</t>
        </r>
        <r>
          <rPr>
            <b/>
            <sz val="8"/>
            <color indexed="81"/>
            <rFont val="MS P ゴシック"/>
            <family val="3"/>
            <charset val="128"/>
          </rPr>
          <t>・</t>
        </r>
        <r>
          <rPr>
            <b/>
            <sz val="8"/>
            <color indexed="81"/>
            <rFont val="Microsoft YaHei"/>
            <family val="2"/>
            <charset val="134"/>
          </rPr>
          <t>養鶏）、レストラン経営、営業部部長など、実際の職務内容に沿った職業名を記入してください。
请填写与实际工作内容相符的职业名称，例如：农业（作物/蔬菜/水果种植及养猪/养鸡）、餐厅经营、营业部部长等。
Please enter the job title that corresponds to your actual duties, such as: 農業（作物</t>
        </r>
        <r>
          <rPr>
            <b/>
            <sz val="8"/>
            <color indexed="81"/>
            <rFont val="MS P ゴシック"/>
            <family val="3"/>
            <charset val="128"/>
          </rPr>
          <t>・</t>
        </r>
        <r>
          <rPr>
            <b/>
            <sz val="8"/>
            <color indexed="81"/>
            <rFont val="Microsoft YaHei"/>
            <family val="2"/>
            <charset val="134"/>
          </rPr>
          <t>野菜</t>
        </r>
        <r>
          <rPr>
            <b/>
            <sz val="8"/>
            <color indexed="81"/>
            <rFont val="MS P ゴシック"/>
            <family val="3"/>
            <charset val="128"/>
          </rPr>
          <t>・</t>
        </r>
        <r>
          <rPr>
            <b/>
            <sz val="8"/>
            <color indexed="81"/>
            <rFont val="Microsoft YaHei"/>
            <family val="2"/>
            <charset val="134"/>
          </rPr>
          <t>果物の栽培と養豚</t>
        </r>
        <r>
          <rPr>
            <b/>
            <sz val="8"/>
            <color indexed="81"/>
            <rFont val="MS P ゴシック"/>
            <family val="3"/>
            <charset val="128"/>
          </rPr>
          <t>・</t>
        </r>
        <r>
          <rPr>
            <b/>
            <sz val="8"/>
            <color indexed="81"/>
            <rFont val="Microsoft YaHei"/>
            <family val="2"/>
            <charset val="134"/>
          </rPr>
          <t>養鶏）、レストラン経営、営業部部長(In Japanese)</t>
        </r>
        <r>
          <rPr>
            <sz val="9"/>
            <color indexed="81"/>
            <rFont val="MS P ゴシック"/>
            <family val="3"/>
            <charset val="128"/>
          </rPr>
          <t xml:space="preserve">
</t>
        </r>
      </text>
    </comment>
    <comment ref="AB121" authorId="0" shapeId="0" xr:uid="{1A12F291-567D-4266-B763-7037BD8AE1AA}">
      <text>
        <r>
          <rPr>
            <b/>
            <sz val="9"/>
            <color indexed="81"/>
            <rFont val="Microsoft YaHei"/>
            <family val="2"/>
            <charset val="134"/>
          </rPr>
          <t>農業の場合：在職</t>
        </r>
        <r>
          <rPr>
            <b/>
            <sz val="9"/>
            <color indexed="81"/>
            <rFont val="MS P ゴシック"/>
            <family val="3"/>
            <charset val="128"/>
          </rPr>
          <t>・</t>
        </r>
        <r>
          <rPr>
            <b/>
            <sz val="9"/>
            <color indexed="81"/>
            <rFont val="Microsoft YaHei"/>
            <family val="2"/>
            <charset val="134"/>
          </rPr>
          <t>収入証明書を発行した市区役所（例：〇〇市〇〇区役所）の電話番号を記入してください。
自営業の場合：登記簿に記載されている正式な店舗（例：〇〇店）の電話番号を記入してください。
会社勤務の場合：会社の電話番号を記入してください。
※いずれの場合も、正確な電話番号を記入することが重要です。
+86-591-12345678
+84-912345678
+977-9812345678
+886-912345678
农业：请填写发放在职·收入证明的村民委员会（例如：〇〇乡〇〇村民委员会）的电话号码。
自营业：请填写登记簿上记载的正式店铺（例如：〇〇店）的电话号码。
公司工作：请填写公司电话号码。
※无论哪种情况，务必填写准确电话号码。
For agriculture: please enter the official phone number of the municipal office that issued your employment/income certificate (e.g., 〇〇 City 〇〇 Ward Office).
For self-employment: please enter the official store's phone number as listed in the registry (e.g., 〇〇 Shop).
For company employment: please enter the company phone number.
In all cases, It is important to provide an accurate phone number.</t>
        </r>
        <r>
          <rPr>
            <sz val="9"/>
            <color indexed="81"/>
            <rFont val="MS P ゴシック"/>
            <family val="3"/>
            <charset val="128"/>
          </rPr>
          <t xml:space="preserve">
</t>
        </r>
      </text>
    </comment>
    <comment ref="G123" authorId="0" shapeId="0" xr:uid="{0715694D-D591-4BE5-A9CD-AE281E8A067E}">
      <text>
        <r>
          <rPr>
            <b/>
            <sz val="9"/>
            <color indexed="81"/>
            <rFont val="Microsoft YaHei"/>
            <family val="2"/>
            <charset val="134"/>
          </rPr>
          <t>農業の場合：在職</t>
        </r>
        <r>
          <rPr>
            <b/>
            <sz val="9"/>
            <color indexed="81"/>
            <rFont val="MS P ゴシック"/>
            <family val="3"/>
            <charset val="128"/>
          </rPr>
          <t>・</t>
        </r>
        <r>
          <rPr>
            <b/>
            <sz val="9"/>
            <color indexed="81"/>
            <rFont val="Microsoft YaHei"/>
            <family val="2"/>
            <charset val="134"/>
          </rPr>
          <t>収入証明書を発行した市区役所（例：〇〇市〇〇区役所）の住所を記入してください。
自営業の場合：登記簿に記載されている正式な店舗（例：〇〇店）の住所を記入してください。
会社勤務の場合：会社の住所を記入してください。
※いずれの場合も、正式な住所を記入することが重要です。
农业：请填写发放在职·收入证明的村民委员会（例如：〇〇乡〇〇村民委员会）的地址。
自营业：请填写登记簿上记载的正式店铺（例如：〇〇店）的地址。
公司工作：请填写公司的地址码。
※无论哪种情况，务必填写正式的地址。
For agriculture: please enter the address of the municipal office that issued your employment/income certificate (e.g., 〇〇 City 〇〇 Ward Office).
For self-employment: please enter the official store address as listed in the registry (e.g., 〇〇 Shop).
For company employment: please enter the company address.
In all cases, it is important to provide the official correct address.</t>
        </r>
        <r>
          <rPr>
            <sz val="9"/>
            <color indexed="81"/>
            <rFont val="MS P ゴシック"/>
            <family val="3"/>
            <charset val="128"/>
          </rPr>
          <t xml:space="preserve">
</t>
        </r>
      </text>
    </comment>
    <comment ref="J125" authorId="0" shapeId="0" xr:uid="{B2A9C022-1ECE-42F8-BF20-0EB6240B546C}">
      <text>
        <r>
          <rPr>
            <b/>
            <sz val="9"/>
            <color indexed="81"/>
            <rFont val="Microsoft YaHei"/>
            <family val="2"/>
            <charset val="134"/>
          </rPr>
          <t>免税の場合、税込の金額のみを入力してください。
免税情况下仅输入含税金额即可。
For tax-fee, enter only the amount including tax.</t>
        </r>
        <r>
          <rPr>
            <sz val="9"/>
            <color indexed="81"/>
            <rFont val="Microsoft YaHei"/>
            <family val="2"/>
            <charset val="134"/>
          </rPr>
          <t xml:space="preserve">
</t>
        </r>
      </text>
    </comment>
    <comment ref="Y125" authorId="2" shapeId="0" xr:uid="{6ECE092E-50D5-42C6-8C66-4B2C7AC3F0AA}">
      <text>
        <r>
          <rPr>
            <b/>
            <sz val="9"/>
            <color indexed="81"/>
            <rFont val="Microsoft YaHei"/>
            <family val="2"/>
            <charset val="134"/>
          </rPr>
          <t>在日経費支弁者の場合は、このセルに日本円の税込年収を直接入力してください。
如为在日经费支付者，请在此单元格中直接填写以日元计的含税年收入。
If the sponsor resides in Japan, please enter the annual income in Japanese yen (including tax) directly in this cell.</t>
        </r>
      </text>
    </comment>
    <comment ref="Y127" authorId="2" shapeId="0" xr:uid="{7FE93278-437D-4142-9E7D-EDBE33E40E3D}">
      <text>
        <r>
          <rPr>
            <b/>
            <sz val="9"/>
            <color indexed="81"/>
            <rFont val="Microsoft YaHei"/>
            <family val="2"/>
            <charset val="134"/>
          </rPr>
          <t>在日経費支弁者の場合は、このセルに日本円での税抜の年収を直接入力してください。
若为在日经费支付者，请在此单元格中直接填写以日元计的税前年收入。
If the financial sponsor resides in Japan, please directly enter the annual income before tax in Japanese yen in this cell.</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<sst xmlns="http://schemas.openxmlformats.org/spreadsheetml/2006/main" count="1539" uniqueCount="995">
  <si>
    <t>ベネズエラ</t>
  </si>
  <si>
    <t>ウルグアイ</t>
  </si>
  <si>
    <t>アメリカ合衆国</t>
  </si>
  <si>
    <t>イギリス</t>
  </si>
  <si>
    <t>アラブ首長国連邦</t>
  </si>
  <si>
    <t>ウクライナ</t>
  </si>
  <si>
    <t>ツバル</t>
  </si>
  <si>
    <t>トルクメニスタン</t>
  </si>
  <si>
    <t>トルコ</t>
  </si>
  <si>
    <t>トリニダード・トバゴ</t>
  </si>
  <si>
    <t>トンガ</t>
  </si>
  <si>
    <t>タイ</t>
  </si>
  <si>
    <t>スイス</t>
  </si>
  <si>
    <t>スウェーデン</t>
  </si>
  <si>
    <t>スリナム</t>
  </si>
  <si>
    <t>スペイン</t>
  </si>
  <si>
    <t>南アフリカ共和国</t>
  </si>
  <si>
    <t>スロベニア</t>
  </si>
  <si>
    <t>スロバキア</t>
  </si>
  <si>
    <t>シンガポール</t>
  </si>
  <si>
    <t>セーシェル</t>
  </si>
  <si>
    <t>セルビア</t>
  </si>
  <si>
    <t>サウジアラビア</t>
  </si>
  <si>
    <t>サン・マリノ</t>
  </si>
  <si>
    <t>サモア</t>
  </si>
  <si>
    <t>セントビンセント・グレナディーン</t>
  </si>
  <si>
    <t>セントルシア</t>
  </si>
  <si>
    <t>セントクリストファー・ネーヴィス</t>
  </si>
  <si>
    <t>ロシア</t>
  </si>
  <si>
    <t>ルーマニア</t>
  </si>
  <si>
    <t>カタール</t>
  </si>
  <si>
    <t>ポルトガル</t>
  </si>
  <si>
    <t>ポーランド</t>
  </si>
  <si>
    <t>ペルー</t>
  </si>
  <si>
    <t>パラグアイ</t>
  </si>
  <si>
    <t>パナマ</t>
  </si>
  <si>
    <t>パラオ</t>
  </si>
  <si>
    <t>オマーン</t>
  </si>
  <si>
    <t>ノルウェー</t>
  </si>
  <si>
    <t>北マケドニア</t>
  </si>
  <si>
    <t>ニュージーランド</t>
  </si>
  <si>
    <t>オランダ</t>
  </si>
  <si>
    <t>ナウル</t>
  </si>
  <si>
    <t>ZWD</t>
  </si>
  <si>
    <t>ジンバブエ</t>
  </si>
  <si>
    <t>ナミビア</t>
  </si>
  <si>
    <t>ZMW</t>
  </si>
  <si>
    <t>ザンビア</t>
  </si>
  <si>
    <t>モンテネグロ</t>
  </si>
  <si>
    <t>YER</t>
  </si>
  <si>
    <t>イエメン</t>
  </si>
  <si>
    <t>モンゴル</t>
  </si>
  <si>
    <t>VES</t>
  </si>
  <si>
    <t>モナコ</t>
  </si>
  <si>
    <t>VUV</t>
  </si>
  <si>
    <t>バヌアツ</t>
  </si>
  <si>
    <t>メキシコ</t>
  </si>
  <si>
    <t>UYU</t>
  </si>
  <si>
    <t>モーリシャス</t>
  </si>
  <si>
    <t>USD</t>
  </si>
  <si>
    <t>マーシャル</t>
  </si>
  <si>
    <t>GBP</t>
  </si>
  <si>
    <t>マルタ</t>
  </si>
  <si>
    <t>AED</t>
  </si>
  <si>
    <t>モルディブ</t>
  </si>
  <si>
    <t>UAH</t>
  </si>
  <si>
    <t>マレーシア</t>
  </si>
  <si>
    <t>UGX</t>
  </si>
  <si>
    <t>ウガンダ</t>
  </si>
  <si>
    <t>ルクセンブルク</t>
  </si>
  <si>
    <t>AUD</t>
  </si>
  <si>
    <t>リトアニア</t>
  </si>
  <si>
    <t>TMT</t>
  </si>
  <si>
    <t>リヒテンシュタイン</t>
  </si>
  <si>
    <t>TRY</t>
  </si>
  <si>
    <t>リビア</t>
  </si>
  <si>
    <t>TND</t>
  </si>
  <si>
    <t>チュニジア</t>
  </si>
  <si>
    <t>ラトビア</t>
  </si>
  <si>
    <t>TTD</t>
  </si>
  <si>
    <t>クウェート</t>
  </si>
  <si>
    <t>TOP</t>
  </si>
  <si>
    <t>コソボ共和国</t>
  </si>
  <si>
    <t>XOF</t>
  </si>
  <si>
    <t>トーゴ</t>
  </si>
  <si>
    <t>カザフスタン</t>
  </si>
  <si>
    <t>TZS</t>
  </si>
  <si>
    <t>タンザニア</t>
  </si>
  <si>
    <t>ジャマイカ</t>
  </si>
  <si>
    <t>TJS</t>
  </si>
  <si>
    <t>タジキスタン</t>
  </si>
  <si>
    <t>イタリア</t>
  </si>
  <si>
    <t>SYP</t>
  </si>
  <si>
    <t>シリア</t>
  </si>
  <si>
    <t>イスラエル</t>
  </si>
  <si>
    <t>CHF</t>
  </si>
  <si>
    <t>アイルランド</t>
  </si>
  <si>
    <t>SEK</t>
  </si>
  <si>
    <t>イラク</t>
  </si>
  <si>
    <t>SRD</t>
  </si>
  <si>
    <t>イラン</t>
  </si>
  <si>
    <t>SDG</t>
  </si>
  <si>
    <t>スーダン</t>
  </si>
  <si>
    <t>アイスランド</t>
  </si>
  <si>
    <t>EUR</t>
  </si>
  <si>
    <t>ハンガリー</t>
  </si>
  <si>
    <t>SSP</t>
  </si>
  <si>
    <t>南スーダン共和国</t>
  </si>
  <si>
    <t>ガイアナ</t>
  </si>
  <si>
    <t>ZAR</t>
  </si>
  <si>
    <t>グアテマラ</t>
  </si>
  <si>
    <t>SOS</t>
  </si>
  <si>
    <t>ソマリア</t>
  </si>
  <si>
    <t>グレナダ</t>
  </si>
  <si>
    <t>SBD</t>
  </si>
  <si>
    <t>ソロモン</t>
  </si>
  <si>
    <t>ギリシャ</t>
  </si>
  <si>
    <t>ドイツ</t>
  </si>
  <si>
    <t>ジョージア</t>
  </si>
  <si>
    <t>SGD</t>
  </si>
  <si>
    <t>ガボン</t>
  </si>
  <si>
    <t>SLL</t>
  </si>
  <si>
    <t>シエラレオネ</t>
  </si>
  <si>
    <t>フランス</t>
  </si>
  <si>
    <t>SCR</t>
  </si>
  <si>
    <t>フィンランド</t>
  </si>
  <si>
    <t>RSD</t>
  </si>
  <si>
    <t>フィジー</t>
  </si>
  <si>
    <t>セネガル</t>
  </si>
  <si>
    <t>エストニア</t>
  </si>
  <si>
    <t>SAR</t>
  </si>
  <si>
    <t>赤道ギニア</t>
  </si>
  <si>
    <t>STN</t>
  </si>
  <si>
    <t>サントメ・プリンシペ</t>
  </si>
  <si>
    <t>エルサルバドル</t>
  </si>
  <si>
    <t>エクアドル</t>
  </si>
  <si>
    <t>WST</t>
  </si>
  <si>
    <t>ドミニカ共和国</t>
  </si>
  <si>
    <t>XCD</t>
  </si>
  <si>
    <t>ドミニカ</t>
  </si>
  <si>
    <t>デンマーク</t>
  </si>
  <si>
    <t>チェコ</t>
  </si>
  <si>
    <t>RWF</t>
  </si>
  <si>
    <t>ルワンダ</t>
  </si>
  <si>
    <t>キプロス</t>
  </si>
  <si>
    <t>RON</t>
  </si>
  <si>
    <t>キューバ</t>
  </si>
  <si>
    <t>QAR</t>
  </si>
  <si>
    <t>クロアチア</t>
  </si>
  <si>
    <t>コスタリカ</t>
  </si>
  <si>
    <t>PLN</t>
  </si>
  <si>
    <t>コロンビア</t>
  </si>
  <si>
    <t>PEN</t>
  </si>
  <si>
    <t>チリ</t>
  </si>
  <si>
    <t>PYG</t>
  </si>
  <si>
    <t>カナダ</t>
  </si>
  <si>
    <t>PGK</t>
  </si>
  <si>
    <t>パプアニューギニア</t>
  </si>
  <si>
    <t>ブルガリア</t>
  </si>
  <si>
    <t>PAB / USD</t>
  </si>
  <si>
    <t>ブルネイ</t>
  </si>
  <si>
    <t>パレスチナ</t>
  </si>
  <si>
    <t>ブラジル</t>
  </si>
  <si>
    <t>ボツワナ</t>
  </si>
  <si>
    <t>OMR</t>
  </si>
  <si>
    <t>ボスニア・ヘルツェゴビナ</t>
  </si>
  <si>
    <t>NOK</t>
  </si>
  <si>
    <t>ベリーズ</t>
  </si>
  <si>
    <t>MKD</t>
  </si>
  <si>
    <t>ベルギー</t>
  </si>
  <si>
    <t>NGN</t>
  </si>
  <si>
    <t>ナイジェリア</t>
  </si>
  <si>
    <t>ベラルーシ</t>
  </si>
  <si>
    <t>ニジェール</t>
  </si>
  <si>
    <t>Okinawa</t>
  </si>
  <si>
    <t>バルバドス</t>
  </si>
  <si>
    <t>NIO</t>
  </si>
  <si>
    <t>ニカラグア</t>
  </si>
  <si>
    <r>
      <t>冲</t>
    </r>
    <r>
      <rPr>
        <sz val="10"/>
        <color theme="0"/>
        <rFont val="Alimama DaoLiTi"/>
        <family val="3"/>
        <charset val="134"/>
      </rPr>
      <t>绳县</t>
    </r>
  </si>
  <si>
    <t>バーレーン</t>
  </si>
  <si>
    <t>NZD</t>
  </si>
  <si>
    <t>沖縄県</t>
  </si>
  <si>
    <t>バハマ</t>
  </si>
  <si>
    <t>Kagoshima</t>
  </si>
  <si>
    <t>アゼルバイジャン</t>
  </si>
  <si>
    <r>
      <t>鹿儿</t>
    </r>
    <r>
      <rPr>
        <sz val="10"/>
        <color theme="0"/>
        <rFont val="Alimama DaoLiTi"/>
        <family val="3"/>
        <charset val="134"/>
      </rPr>
      <t>岛县</t>
    </r>
  </si>
  <si>
    <t>オーストリア</t>
  </si>
  <si>
    <t>NAD</t>
  </si>
  <si>
    <t>鹿児島県</t>
  </si>
  <si>
    <t>オーストラリア</t>
  </si>
  <si>
    <t>MZN</t>
  </si>
  <si>
    <t>モザンビーク</t>
  </si>
  <si>
    <t>Miyazaki</t>
  </si>
  <si>
    <t>アルメニア</t>
  </si>
  <si>
    <t>MAD</t>
  </si>
  <si>
    <t>モロッコ</t>
  </si>
  <si>
    <r>
      <t>宫</t>
    </r>
    <r>
      <rPr>
        <sz val="10"/>
        <color theme="0"/>
        <rFont val="ＭＳ Ｐ明朝"/>
        <family val="1"/>
        <charset val="128"/>
      </rPr>
      <t>崎</t>
    </r>
    <r>
      <rPr>
        <sz val="10"/>
        <color theme="0"/>
        <rFont val="Alimama DaoLiTi"/>
        <family val="3"/>
        <charset val="134"/>
      </rPr>
      <t>县</t>
    </r>
  </si>
  <si>
    <t>アルゼンチン</t>
  </si>
  <si>
    <t>宮崎県</t>
  </si>
  <si>
    <t>アンティグア・バーブーダ</t>
  </si>
  <si>
    <t>Oita</t>
  </si>
  <si>
    <t>アンドラ</t>
  </si>
  <si>
    <t>MDL</t>
  </si>
  <si>
    <t>モルドバ</t>
  </si>
  <si>
    <r>
      <t>大分</t>
    </r>
    <r>
      <rPr>
        <sz val="10"/>
        <color theme="0"/>
        <rFont val="Alimama DaoLiTi"/>
        <family val="3"/>
        <charset val="134"/>
      </rPr>
      <t>县</t>
    </r>
  </si>
  <si>
    <t>アルジェリア</t>
  </si>
  <si>
    <t>ミクロネシア</t>
  </si>
  <si>
    <t>大分県</t>
  </si>
  <si>
    <t>アルバニア</t>
  </si>
  <si>
    <t>MXN</t>
  </si>
  <si>
    <t>Kumamoto</t>
  </si>
  <si>
    <t>SOUTH KOREA</t>
  </si>
  <si>
    <t>MUR</t>
  </si>
  <si>
    <r>
      <t>熊本</t>
    </r>
    <r>
      <rPr>
        <sz val="10"/>
        <color theme="0"/>
        <rFont val="Alimama DaoLiTi"/>
        <family val="3"/>
        <charset val="134"/>
      </rPr>
      <t>县</t>
    </r>
  </si>
  <si>
    <t>TAIWAN</t>
  </si>
  <si>
    <t>MRU</t>
  </si>
  <si>
    <t>モーリタニア</t>
  </si>
  <si>
    <t>熊本県</t>
  </si>
  <si>
    <t>HONG KONG</t>
  </si>
  <si>
    <t>Nagasaki</t>
  </si>
  <si>
    <t>MACAU</t>
  </si>
  <si>
    <r>
      <t>长</t>
    </r>
    <r>
      <rPr>
        <sz val="10"/>
        <color theme="0"/>
        <rFont val="ＭＳ Ｐ明朝"/>
        <family val="1"/>
        <charset val="128"/>
      </rPr>
      <t>崎</t>
    </r>
    <r>
      <rPr>
        <sz val="10"/>
        <color theme="0"/>
        <rFont val="Alimama DaoLiTi"/>
        <family val="3"/>
        <charset val="134"/>
      </rPr>
      <t>县</t>
    </r>
  </si>
  <si>
    <t>CHINA</t>
  </si>
  <si>
    <t>マリ</t>
  </si>
  <si>
    <t>長崎県</t>
  </si>
  <si>
    <t>VENEZUELA</t>
  </si>
  <si>
    <t>MVR</t>
  </si>
  <si>
    <t>Saga</t>
  </si>
  <si>
    <t>URUGUAY</t>
  </si>
  <si>
    <t>MWK</t>
  </si>
  <si>
    <t>マラウイ</t>
  </si>
  <si>
    <r>
      <t>佐</t>
    </r>
    <r>
      <rPr>
        <sz val="10"/>
        <color theme="0"/>
        <rFont val="Alimama DaoLiTi"/>
        <family val="3"/>
        <charset val="134"/>
      </rPr>
      <t>贺县</t>
    </r>
  </si>
  <si>
    <t>UNITED STATES</t>
  </si>
  <si>
    <t>MGA</t>
  </si>
  <si>
    <t>マダガスカル</t>
  </si>
  <si>
    <t>佐賀県</t>
  </si>
  <si>
    <t>UNITED KINGDOM</t>
  </si>
  <si>
    <t>Fukuoka</t>
  </si>
  <si>
    <t>UNITED ARAB EMIRATES</t>
  </si>
  <si>
    <r>
      <t>福</t>
    </r>
    <r>
      <rPr>
        <sz val="10"/>
        <color theme="0"/>
        <rFont val="Alimama DaoLiTi"/>
        <family val="3"/>
        <charset val="134"/>
      </rPr>
      <t>冈县</t>
    </r>
  </si>
  <si>
    <t>UKRAINE</t>
  </si>
  <si>
    <t>福岡県</t>
  </si>
  <si>
    <t>TUVALU</t>
  </si>
  <si>
    <t>LYD</t>
  </si>
  <si>
    <t>Kochi</t>
  </si>
  <si>
    <t>TURKMENISTAN</t>
  </si>
  <si>
    <t>LRD</t>
  </si>
  <si>
    <t>リベリア</t>
  </si>
  <si>
    <r>
      <t>高知</t>
    </r>
    <r>
      <rPr>
        <sz val="10"/>
        <color theme="0"/>
        <rFont val="Alimama DaoLiTi"/>
        <family val="3"/>
        <charset val="134"/>
      </rPr>
      <t>县</t>
    </r>
  </si>
  <si>
    <t>TURKEY</t>
  </si>
  <si>
    <t>LSL</t>
  </si>
  <si>
    <t>レソト</t>
  </si>
  <si>
    <t>高知県</t>
  </si>
  <si>
    <t>TRINIDAD AND TOBAGO</t>
  </si>
  <si>
    <t>LBP</t>
  </si>
  <si>
    <t>レバノン</t>
  </si>
  <si>
    <t>Ehime</t>
  </si>
  <si>
    <t>TONGA</t>
  </si>
  <si>
    <r>
      <t>爱</t>
    </r>
    <r>
      <rPr>
        <sz val="10"/>
        <color theme="0"/>
        <rFont val="ＭＳ Ｐ明朝"/>
        <family val="1"/>
        <charset val="128"/>
      </rPr>
      <t>媛</t>
    </r>
    <r>
      <rPr>
        <sz val="10"/>
        <color theme="0"/>
        <rFont val="Alimama DaoLiTi"/>
        <family val="3"/>
        <charset val="134"/>
      </rPr>
      <t>县</t>
    </r>
  </si>
  <si>
    <t>THAILAND</t>
  </si>
  <si>
    <t>LAK</t>
  </si>
  <si>
    <t>ラオス</t>
  </si>
  <si>
    <t>愛媛県</t>
  </si>
  <si>
    <t>SWITZERLAND</t>
  </si>
  <si>
    <t>KGS</t>
  </si>
  <si>
    <t>キルギス</t>
  </si>
  <si>
    <t>Kagawa</t>
  </si>
  <si>
    <t>SWEDEN</t>
  </si>
  <si>
    <t>KWD</t>
  </si>
  <si>
    <r>
      <t>香川</t>
    </r>
    <r>
      <rPr>
        <sz val="10"/>
        <color theme="0"/>
        <rFont val="Alimama DaoLiTi"/>
        <family val="3"/>
        <charset val="134"/>
      </rPr>
      <t>县</t>
    </r>
  </si>
  <si>
    <t>SURINAME</t>
  </si>
  <si>
    <t>香川県</t>
  </si>
  <si>
    <t>SPAIN</t>
  </si>
  <si>
    <t>キリバス</t>
  </si>
  <si>
    <t>Tokushima</t>
  </si>
  <si>
    <t>SOUTH AFRICA</t>
  </si>
  <si>
    <t>KES</t>
  </si>
  <si>
    <t>ケニア</t>
  </si>
  <si>
    <r>
      <t>德</t>
    </r>
    <r>
      <rPr>
        <sz val="10"/>
        <color theme="0"/>
        <rFont val="Alimama DaoLiTi"/>
        <family val="3"/>
        <charset val="134"/>
      </rPr>
      <t>岛县</t>
    </r>
  </si>
  <si>
    <t>SLOVENIA</t>
  </si>
  <si>
    <t>KZT</t>
  </si>
  <si>
    <t>徳島県</t>
  </si>
  <si>
    <t>SLOVAKIA</t>
  </si>
  <si>
    <t>JOD</t>
  </si>
  <si>
    <t>ヨルダン</t>
  </si>
  <si>
    <t>Yamaguchi</t>
  </si>
  <si>
    <t>SINGAPORE</t>
  </si>
  <si>
    <t>JMD</t>
  </si>
  <si>
    <r>
      <t>山口</t>
    </r>
    <r>
      <rPr>
        <sz val="10"/>
        <color theme="0"/>
        <rFont val="Alimama DaoLiTi"/>
        <family val="3"/>
        <charset val="134"/>
      </rPr>
      <t>县</t>
    </r>
  </si>
  <si>
    <t>SEYCHELLES</t>
  </si>
  <si>
    <t>山口県</t>
  </si>
  <si>
    <t>SERBIA</t>
  </si>
  <si>
    <t>ILS</t>
  </si>
  <si>
    <t>Hiroshima</t>
  </si>
  <si>
    <t>SAUDI ARABIA</t>
  </si>
  <si>
    <r>
      <t>广</t>
    </r>
    <r>
      <rPr>
        <sz val="10"/>
        <color theme="0"/>
        <rFont val="Alimama DaoLiTi"/>
        <family val="3"/>
        <charset val="134"/>
      </rPr>
      <t>岛县</t>
    </r>
  </si>
  <si>
    <t>SAN MARINO</t>
  </si>
  <si>
    <t>IQD</t>
  </si>
  <si>
    <t>広島県</t>
  </si>
  <si>
    <t>SAMOA</t>
  </si>
  <si>
    <t>IRR</t>
  </si>
  <si>
    <t>Okayama</t>
  </si>
  <si>
    <t>SAINT VINCENT AND THE GRENADINES</t>
  </si>
  <si>
    <t>ISK</t>
  </si>
  <si>
    <r>
      <t>冈</t>
    </r>
    <r>
      <rPr>
        <sz val="10"/>
        <color theme="0"/>
        <rFont val="ＭＳ Ｐ明朝"/>
        <family val="1"/>
        <charset val="128"/>
      </rPr>
      <t>山</t>
    </r>
    <r>
      <rPr>
        <sz val="10"/>
        <color theme="0"/>
        <rFont val="Alimama DaoLiTi"/>
        <family val="3"/>
        <charset val="134"/>
      </rPr>
      <t>县</t>
    </r>
  </si>
  <si>
    <t>SAINT LUCIA</t>
  </si>
  <si>
    <t>HUF</t>
  </si>
  <si>
    <t>岡山県</t>
  </si>
  <si>
    <t>SAINT KITTS AND NEVIS</t>
  </si>
  <si>
    <t>HNL</t>
  </si>
  <si>
    <t>ホンジュラス</t>
  </si>
  <si>
    <t>Shimane</t>
  </si>
  <si>
    <t>RUSSIA</t>
  </si>
  <si>
    <t>HTG</t>
  </si>
  <si>
    <t>ハイチ</t>
  </si>
  <si>
    <r>
      <t>岛</t>
    </r>
    <r>
      <rPr>
        <sz val="10"/>
        <color theme="0"/>
        <rFont val="ＭＳ Ｐ明朝"/>
        <family val="1"/>
        <charset val="128"/>
      </rPr>
      <t>根</t>
    </r>
    <r>
      <rPr>
        <sz val="10"/>
        <color theme="0"/>
        <rFont val="Alimama DaoLiTi"/>
        <family val="3"/>
        <charset val="134"/>
      </rPr>
      <t>县</t>
    </r>
  </si>
  <si>
    <t>ROMANIA</t>
  </si>
  <si>
    <t>GYD</t>
  </si>
  <si>
    <t>島根県</t>
  </si>
  <si>
    <t>QATAR</t>
  </si>
  <si>
    <t>ギニアビサウ</t>
  </si>
  <si>
    <t>Tottori</t>
  </si>
  <si>
    <t>PORTUGAL</t>
  </si>
  <si>
    <t>GNF</t>
  </si>
  <si>
    <t>ギニア</t>
  </si>
  <si>
    <r>
      <t>鸟</t>
    </r>
    <r>
      <rPr>
        <sz val="10"/>
        <color theme="0"/>
        <rFont val="ＭＳ Ｐ明朝"/>
        <family val="1"/>
        <charset val="128"/>
      </rPr>
      <t>取</t>
    </r>
    <r>
      <rPr>
        <sz val="10"/>
        <color theme="0"/>
        <rFont val="Alimama DaoLiTi"/>
        <family val="3"/>
        <charset val="134"/>
      </rPr>
      <t>县</t>
    </r>
  </si>
  <si>
    <t>POLAND</t>
  </si>
  <si>
    <t>GTQ</t>
  </si>
  <si>
    <t>鳥取県</t>
  </si>
  <si>
    <t>PERU</t>
  </si>
  <si>
    <t>Wakayama</t>
  </si>
  <si>
    <t>PARAGUAY</t>
  </si>
  <si>
    <r>
      <t>和歌山</t>
    </r>
    <r>
      <rPr>
        <sz val="10"/>
        <color theme="0"/>
        <rFont val="Alimama DaoLiTi"/>
        <family val="3"/>
        <charset val="134"/>
      </rPr>
      <t>县</t>
    </r>
  </si>
  <si>
    <t>PANAMA</t>
  </si>
  <si>
    <t>GHS</t>
  </si>
  <si>
    <t>ガーナ</t>
  </si>
  <si>
    <t>和歌山県</t>
  </si>
  <si>
    <t>PALAU</t>
  </si>
  <si>
    <t>Nara</t>
  </si>
  <si>
    <t>OMAN</t>
  </si>
  <si>
    <t>GEL</t>
  </si>
  <si>
    <r>
      <t>奈良</t>
    </r>
    <r>
      <rPr>
        <sz val="10"/>
        <color theme="0"/>
        <rFont val="Alimama DaoLiTi"/>
        <family val="3"/>
        <charset val="134"/>
      </rPr>
      <t>县</t>
    </r>
  </si>
  <si>
    <t>NORWAY</t>
  </si>
  <si>
    <t>GMD</t>
  </si>
  <si>
    <t>ガンビア</t>
  </si>
  <si>
    <t>奈良県</t>
  </si>
  <si>
    <t>NORTH MACEDONIA</t>
  </si>
  <si>
    <t>XAF</t>
  </si>
  <si>
    <t>Hyogo</t>
  </si>
  <si>
    <t>NEW ZEALAND</t>
  </si>
  <si>
    <r>
      <t>兵</t>
    </r>
    <r>
      <rPr>
        <sz val="10"/>
        <color theme="0"/>
        <rFont val="Alimama DaoLiTi"/>
        <family val="3"/>
        <charset val="134"/>
      </rPr>
      <t>库县</t>
    </r>
  </si>
  <si>
    <t>NETHERLANDS</t>
  </si>
  <si>
    <t>兵庫県</t>
  </si>
  <si>
    <t>NAURU</t>
  </si>
  <si>
    <t>FJD</t>
  </si>
  <si>
    <t>Osaka</t>
  </si>
  <si>
    <t>NAMIBIA</t>
  </si>
  <si>
    <t>ETB</t>
  </si>
  <si>
    <t>エチオピア</t>
  </si>
  <si>
    <t>大阪府</t>
  </si>
  <si>
    <t>MONTENEGRO</t>
  </si>
  <si>
    <t>SZL</t>
  </si>
  <si>
    <t>エスワティニ</t>
  </si>
  <si>
    <t>MONGOLIA</t>
  </si>
  <si>
    <t>Kyoto</t>
  </si>
  <si>
    <t>MONACO</t>
  </si>
  <si>
    <t>ERN</t>
  </si>
  <si>
    <t>エリトリア</t>
  </si>
  <si>
    <t>京都府</t>
  </si>
  <si>
    <t>MEXICO</t>
  </si>
  <si>
    <t>MAURITIUS</t>
  </si>
  <si>
    <t>Shiga</t>
  </si>
  <si>
    <t>MARSHALL ISLANDS</t>
  </si>
  <si>
    <t>EGP</t>
  </si>
  <si>
    <t>エジプト</t>
  </si>
  <si>
    <r>
      <t>滋</t>
    </r>
    <r>
      <rPr>
        <sz val="10"/>
        <color theme="0"/>
        <rFont val="Alimama DaoLiTi"/>
        <family val="3"/>
        <charset val="134"/>
      </rPr>
      <t>贺县</t>
    </r>
  </si>
  <si>
    <t>MALTA</t>
  </si>
  <si>
    <t>滋賀県</t>
  </si>
  <si>
    <t>MALDIVES</t>
  </si>
  <si>
    <t>東ティモール</t>
  </si>
  <si>
    <t>Mie</t>
  </si>
  <si>
    <t>MALAYSIA</t>
  </si>
  <si>
    <t>DOP</t>
  </si>
  <si>
    <r>
      <t>三重</t>
    </r>
    <r>
      <rPr>
        <sz val="10"/>
        <color theme="0"/>
        <rFont val="Alimama DaoLiTi"/>
        <family val="3"/>
        <charset val="134"/>
      </rPr>
      <t>县</t>
    </r>
  </si>
  <si>
    <t>LUXEMBOURG</t>
  </si>
  <si>
    <t>三重県</t>
  </si>
  <si>
    <t>LITHUANIA</t>
  </si>
  <si>
    <t>DJF</t>
  </si>
  <si>
    <t>ジブチ</t>
  </si>
  <si>
    <t>Aichi</t>
  </si>
  <si>
    <t>LIECHTENSTEIN</t>
  </si>
  <si>
    <t>DKK</t>
  </si>
  <si>
    <r>
      <t>爱</t>
    </r>
    <r>
      <rPr>
        <sz val="10"/>
        <color theme="0"/>
        <rFont val="ＭＳ Ｐ明朝"/>
        <family val="1"/>
        <charset val="128"/>
      </rPr>
      <t>知</t>
    </r>
    <r>
      <rPr>
        <sz val="10"/>
        <color theme="0"/>
        <rFont val="Alimama DaoLiTi"/>
        <family val="3"/>
        <charset val="134"/>
      </rPr>
      <t>县</t>
    </r>
  </si>
  <si>
    <t>LIBYA</t>
  </si>
  <si>
    <t>CDF</t>
  </si>
  <si>
    <t>コンゴ民主共和国</t>
  </si>
  <si>
    <t>愛知県</t>
  </si>
  <si>
    <t>LATVIA</t>
  </si>
  <si>
    <t>CZK</t>
  </si>
  <si>
    <t>Shizuoka</t>
  </si>
  <si>
    <t>KUWAIT</t>
  </si>
  <si>
    <r>
      <t>静</t>
    </r>
    <r>
      <rPr>
        <sz val="10"/>
        <color theme="0"/>
        <rFont val="Alimama DaoLiTi"/>
        <family val="3"/>
        <charset val="134"/>
      </rPr>
      <t>冈县</t>
    </r>
  </si>
  <si>
    <t>KOSOVO</t>
  </si>
  <si>
    <t>CUP</t>
  </si>
  <si>
    <t>静岡県</t>
  </si>
  <si>
    <t>KAZAKHSTAN</t>
  </si>
  <si>
    <t>HRK</t>
  </si>
  <si>
    <t>Gifu</t>
  </si>
  <si>
    <t>JAMAICA</t>
  </si>
  <si>
    <t>コートジボワール</t>
  </si>
  <si>
    <r>
      <t>岐阜</t>
    </r>
    <r>
      <rPr>
        <sz val="10"/>
        <color theme="0"/>
        <rFont val="Alimama DaoLiTi"/>
        <family val="3"/>
        <charset val="134"/>
      </rPr>
      <t>县</t>
    </r>
  </si>
  <si>
    <t>ITALY</t>
  </si>
  <si>
    <t>CRC</t>
  </si>
  <si>
    <t>岐阜県</t>
  </si>
  <si>
    <t>ISRAEL</t>
  </si>
  <si>
    <t>コンゴ共和国</t>
  </si>
  <si>
    <t>Nagano</t>
  </si>
  <si>
    <t>IRELAND</t>
  </si>
  <si>
    <t>KMF</t>
  </si>
  <si>
    <t>コモロ</t>
  </si>
  <si>
    <r>
      <t>长</t>
    </r>
    <r>
      <rPr>
        <sz val="10"/>
        <color theme="0"/>
        <rFont val="ＭＳ Ｐ明朝"/>
        <family val="1"/>
        <charset val="128"/>
      </rPr>
      <t>野</t>
    </r>
    <r>
      <rPr>
        <sz val="10"/>
        <color theme="0"/>
        <rFont val="Alimama DaoLiTi"/>
        <family val="3"/>
        <charset val="134"/>
      </rPr>
      <t>县</t>
    </r>
  </si>
  <si>
    <t>IRAQ</t>
  </si>
  <si>
    <t>COP</t>
  </si>
  <si>
    <t>長野県</t>
  </si>
  <si>
    <t>IRAN</t>
  </si>
  <si>
    <t>CLP</t>
  </si>
  <si>
    <t>Yamanashi</t>
  </si>
  <si>
    <t>ICELAND</t>
  </si>
  <si>
    <t>チャド</t>
  </si>
  <si>
    <r>
      <t>山梨</t>
    </r>
    <r>
      <rPr>
        <sz val="10"/>
        <color theme="0"/>
        <rFont val="Alimama DaoLiTi"/>
        <family val="3"/>
        <charset val="134"/>
      </rPr>
      <t>县</t>
    </r>
  </si>
  <si>
    <t>HUNGARY</t>
  </si>
  <si>
    <t>中央アフリカ</t>
  </si>
  <si>
    <t>山梨県</t>
  </si>
  <si>
    <t>GUYANA</t>
  </si>
  <si>
    <t>CVE</t>
  </si>
  <si>
    <t>カーボベルデ</t>
  </si>
  <si>
    <t>Fukui</t>
  </si>
  <si>
    <t>GUATEMALA</t>
  </si>
  <si>
    <t>CAD</t>
  </si>
  <si>
    <r>
      <t>福井</t>
    </r>
    <r>
      <rPr>
        <sz val="10"/>
        <color theme="0"/>
        <rFont val="Alimama DaoLiTi"/>
        <family val="3"/>
        <charset val="134"/>
      </rPr>
      <t>县</t>
    </r>
  </si>
  <si>
    <t>GRENADA</t>
  </si>
  <si>
    <t>カメルーン</t>
  </si>
  <si>
    <t>福井県</t>
  </si>
  <si>
    <t>GREECE</t>
  </si>
  <si>
    <t>BIF</t>
  </si>
  <si>
    <t>ブルンジ</t>
  </si>
  <si>
    <t>Ishikawa</t>
  </si>
  <si>
    <t>GERMANY</t>
  </si>
  <si>
    <t>ブルキナファソ</t>
  </si>
  <si>
    <r>
      <t>石川</t>
    </r>
    <r>
      <rPr>
        <sz val="10"/>
        <color theme="0"/>
        <rFont val="Alimama DaoLiTi"/>
        <family val="3"/>
        <charset val="134"/>
      </rPr>
      <t>县</t>
    </r>
  </si>
  <si>
    <t>GEORGIA</t>
  </si>
  <si>
    <t>BGN</t>
  </si>
  <si>
    <t>石川県</t>
  </si>
  <si>
    <t>GABON</t>
  </si>
  <si>
    <t>BND</t>
  </si>
  <si>
    <t>Toyama</t>
  </si>
  <si>
    <t>FRANCE</t>
  </si>
  <si>
    <t>BWP</t>
  </si>
  <si>
    <r>
      <t>富山</t>
    </r>
    <r>
      <rPr>
        <sz val="10"/>
        <color theme="0"/>
        <rFont val="Alimama DaoLiTi"/>
        <family val="3"/>
        <charset val="134"/>
      </rPr>
      <t>县</t>
    </r>
  </si>
  <si>
    <t>FINLAND</t>
  </si>
  <si>
    <t>BAM</t>
  </si>
  <si>
    <t>富山県</t>
  </si>
  <si>
    <t>FIJI</t>
  </si>
  <si>
    <t>BOB</t>
  </si>
  <si>
    <t>ボリビア</t>
  </si>
  <si>
    <t>Niigata</t>
  </si>
  <si>
    <t>ESTONIA</t>
  </si>
  <si>
    <t>BTN</t>
  </si>
  <si>
    <t>ブータン</t>
  </si>
  <si>
    <r>
      <t>新泻</t>
    </r>
    <r>
      <rPr>
        <sz val="10"/>
        <color theme="0"/>
        <rFont val="Alimama DaoLiTi"/>
        <family val="3"/>
        <charset val="134"/>
      </rPr>
      <t>县</t>
    </r>
    <phoneticPr fontId="4"/>
  </si>
  <si>
    <t>EQUATORIAL GUINEA</t>
  </si>
  <si>
    <t>ベナン</t>
  </si>
  <si>
    <t>新潟県</t>
  </si>
  <si>
    <t>EL SALVADOR</t>
  </si>
  <si>
    <t>BZD</t>
  </si>
  <si>
    <t>Kanagawa</t>
  </si>
  <si>
    <t>ECUADOR</t>
  </si>
  <si>
    <t>BYN</t>
  </si>
  <si>
    <r>
      <t>神奈川</t>
    </r>
    <r>
      <rPr>
        <sz val="10"/>
        <color theme="0"/>
        <rFont val="Alimama DaoLiTi"/>
        <family val="3"/>
        <charset val="134"/>
      </rPr>
      <t>县</t>
    </r>
  </si>
  <si>
    <t>DOMINICAN REPUBLIC</t>
  </si>
  <si>
    <t>BBD</t>
  </si>
  <si>
    <t>神奈川県</t>
  </si>
  <si>
    <t>DOMINICA</t>
  </si>
  <si>
    <t>BHD</t>
  </si>
  <si>
    <t>Tokyo</t>
  </si>
  <si>
    <t>DENMARK</t>
  </si>
  <si>
    <t>BSD</t>
  </si>
  <si>
    <r>
      <t>东</t>
    </r>
    <r>
      <rPr>
        <sz val="10"/>
        <color theme="0"/>
        <rFont val="ＭＳ Ｐ明朝"/>
        <family val="1"/>
        <charset val="128"/>
      </rPr>
      <t>京都</t>
    </r>
  </si>
  <si>
    <t>CZECH REPUBLIC</t>
  </si>
  <si>
    <t>AZN</t>
  </si>
  <si>
    <t>東京都</t>
  </si>
  <si>
    <t>CYPRUS</t>
  </si>
  <si>
    <t>Chiba</t>
  </si>
  <si>
    <t>CUBA</t>
  </si>
  <si>
    <r>
      <t>千叶</t>
    </r>
    <r>
      <rPr>
        <sz val="10"/>
        <color theme="0"/>
        <rFont val="Alimama DaoLiTi"/>
        <family val="3"/>
        <charset val="134"/>
      </rPr>
      <t>县</t>
    </r>
  </si>
  <si>
    <t>CROATIA</t>
  </si>
  <si>
    <t>AMD</t>
  </si>
  <si>
    <t>千葉県</t>
  </si>
  <si>
    <t>COSTA RICA</t>
  </si>
  <si>
    <t>ARS</t>
  </si>
  <si>
    <t>Saitama</t>
  </si>
  <si>
    <t>COLOMBIA</t>
  </si>
  <si>
    <r>
      <t>埼玉</t>
    </r>
    <r>
      <rPr>
        <sz val="10"/>
        <color theme="0"/>
        <rFont val="Alimama DaoLiTi"/>
        <family val="3"/>
        <charset val="134"/>
      </rPr>
      <t>县</t>
    </r>
  </si>
  <si>
    <t>CHILE</t>
  </si>
  <si>
    <t>AOA</t>
  </si>
  <si>
    <t>アンゴラ</t>
  </si>
  <si>
    <t>埼玉県</t>
  </si>
  <si>
    <t>CANADA</t>
  </si>
  <si>
    <t>Gunma</t>
  </si>
  <si>
    <t>BULGARIA</t>
  </si>
  <si>
    <t>DZD</t>
  </si>
  <si>
    <r>
      <t>群</t>
    </r>
    <r>
      <rPr>
        <sz val="10"/>
        <color theme="0"/>
        <rFont val="Alimama DaoLiTi"/>
        <family val="3"/>
        <charset val="134"/>
      </rPr>
      <t>马县</t>
    </r>
  </si>
  <si>
    <t>BRUNEI</t>
  </si>
  <si>
    <t>ALL</t>
  </si>
  <si>
    <t>群馬県</t>
  </si>
  <si>
    <t>BRAZIL</t>
  </si>
  <si>
    <t>AFN</t>
  </si>
  <si>
    <t>アフガニスタン</t>
  </si>
  <si>
    <t>Tochigi</t>
  </si>
  <si>
    <t>BOTSWANA</t>
  </si>
  <si>
    <t>UZS</t>
  </si>
  <si>
    <t>ウズベキスタン</t>
  </si>
  <si>
    <r>
      <t>栃木</t>
    </r>
    <r>
      <rPr>
        <sz val="10"/>
        <color theme="0"/>
        <rFont val="Alimama DaoLiTi"/>
        <family val="3"/>
        <charset val="134"/>
      </rPr>
      <t>县</t>
    </r>
  </si>
  <si>
    <t>BOSNIA AND HERZEGOVINA</t>
  </si>
  <si>
    <t>PKR</t>
  </si>
  <si>
    <t>パキスタン</t>
  </si>
  <si>
    <t>栃木県</t>
  </si>
  <si>
    <t>BELIZE</t>
  </si>
  <si>
    <t>KHR</t>
  </si>
  <si>
    <t>カンボジア</t>
  </si>
  <si>
    <t>Ibaraki</t>
  </si>
  <si>
    <t>BELGIUM</t>
  </si>
  <si>
    <t>BRL</t>
  </si>
  <si>
    <r>
      <t>茨城</t>
    </r>
    <r>
      <rPr>
        <sz val="10"/>
        <color theme="0"/>
        <rFont val="Alimama DaoLiTi"/>
        <family val="3"/>
        <charset val="134"/>
      </rPr>
      <t>县</t>
    </r>
  </si>
  <si>
    <t>BELARUS</t>
  </si>
  <si>
    <t>茨城県</t>
  </si>
  <si>
    <t>BARBADOS</t>
  </si>
  <si>
    <t>IDR</t>
  </si>
  <si>
    <t>インドネシア</t>
  </si>
  <si>
    <t>Fukushima</t>
  </si>
  <si>
    <t>BAHRAIN</t>
  </si>
  <si>
    <t>INR</t>
  </si>
  <si>
    <t>インド</t>
  </si>
  <si>
    <r>
      <t>福</t>
    </r>
    <r>
      <rPr>
        <sz val="10"/>
        <color theme="0"/>
        <rFont val="Alimama DaoLiTi"/>
        <family val="3"/>
        <charset val="134"/>
      </rPr>
      <t>岛县</t>
    </r>
  </si>
  <si>
    <t>BAHAMAS</t>
  </si>
  <si>
    <t>RUB</t>
  </si>
  <si>
    <t>福島県</t>
  </si>
  <si>
    <t>AZERBAIJAN</t>
  </si>
  <si>
    <t>MNT</t>
  </si>
  <si>
    <t>Yamagata</t>
  </si>
  <si>
    <t>AUSTRIA</t>
  </si>
  <si>
    <t>MMK</t>
  </si>
  <si>
    <t>ミャンマー</t>
  </si>
  <si>
    <r>
      <t>山形</t>
    </r>
    <r>
      <rPr>
        <sz val="10"/>
        <color theme="0"/>
        <rFont val="Alimama DaoLiTi"/>
        <family val="3"/>
        <charset val="134"/>
      </rPr>
      <t>县</t>
    </r>
  </si>
  <si>
    <t>AUSTRALIA</t>
  </si>
  <si>
    <t>VND</t>
  </si>
  <si>
    <t>ベトナム</t>
  </si>
  <si>
    <t>山形県</t>
  </si>
  <si>
    <t>ARMENIA</t>
  </si>
  <si>
    <t>LKR</t>
  </si>
  <si>
    <t>スリランカ</t>
  </si>
  <si>
    <t>Akita</t>
  </si>
  <si>
    <t>ARGENTINA</t>
  </si>
  <si>
    <t>NPR</t>
  </si>
  <si>
    <t>ネパール</t>
  </si>
  <si>
    <r>
      <t>秋田</t>
    </r>
    <r>
      <rPr>
        <sz val="10"/>
        <color theme="0"/>
        <rFont val="Alimama DaoLiTi"/>
        <family val="3"/>
        <charset val="134"/>
      </rPr>
      <t>县</t>
    </r>
  </si>
  <si>
    <t>ANTIGUA AND BARBUDA</t>
  </si>
  <si>
    <t>BDT</t>
  </si>
  <si>
    <t>バングラデシュ</t>
  </si>
  <si>
    <t>秋田県</t>
  </si>
  <si>
    <t>ANDORRA</t>
  </si>
  <si>
    <t>MYR</t>
  </si>
  <si>
    <t>Miyagi</t>
  </si>
  <si>
    <t>ALGERIA</t>
  </si>
  <si>
    <t>THB</t>
  </si>
  <si>
    <r>
      <t>宫</t>
    </r>
    <r>
      <rPr>
        <sz val="10"/>
        <color theme="0"/>
        <rFont val="ＭＳ Ｐ明朝"/>
        <family val="1"/>
        <charset val="128"/>
      </rPr>
      <t>城</t>
    </r>
    <r>
      <rPr>
        <sz val="10"/>
        <color theme="0"/>
        <rFont val="Alimama DaoLiTi"/>
        <family val="3"/>
        <charset val="134"/>
      </rPr>
      <t>县</t>
    </r>
  </si>
  <si>
    <t>ALBANIA</t>
  </si>
  <si>
    <t>PHP</t>
  </si>
  <si>
    <t>フィリピン</t>
  </si>
  <si>
    <t>宮城県</t>
  </si>
  <si>
    <t>韓国</t>
    <phoneticPr fontId="4"/>
  </si>
  <si>
    <t>KRW</t>
  </si>
  <si>
    <t>韓国</t>
  </si>
  <si>
    <t>Iwate</t>
  </si>
  <si>
    <t>台湾</t>
  </si>
  <si>
    <t>TWD</t>
  </si>
  <si>
    <r>
      <t>岩手</t>
    </r>
    <r>
      <rPr>
        <sz val="10"/>
        <color theme="0"/>
        <rFont val="Alimama DaoLiTi"/>
        <family val="3"/>
        <charset val="134"/>
      </rPr>
      <t>县</t>
    </r>
  </si>
  <si>
    <t>中国〔香港〕</t>
  </si>
  <si>
    <t>MOP</t>
  </si>
  <si>
    <t>中国〔マカオ〕</t>
  </si>
  <si>
    <t>岩手県</t>
  </si>
  <si>
    <t>HKD</t>
  </si>
  <si>
    <t>Aomori</t>
  </si>
  <si>
    <t>中国</t>
    <phoneticPr fontId="4"/>
  </si>
  <si>
    <t>CNY</t>
  </si>
  <si>
    <t>中国</t>
  </si>
  <si>
    <r>
      <t>青森</t>
    </r>
    <r>
      <rPr>
        <sz val="10"/>
        <color theme="0"/>
        <rFont val="Alimama DaoLiTi"/>
        <family val="3"/>
        <charset val="134"/>
      </rPr>
      <t>县</t>
    </r>
  </si>
  <si>
    <t>別表掲載国・地域</t>
    <phoneticPr fontId="4"/>
  </si>
  <si>
    <t>貨幣</t>
    <rPh sb="0" eb="2">
      <t>カヘイ</t>
    </rPh>
    <phoneticPr fontId="4"/>
  </si>
  <si>
    <t>国家</t>
    <rPh sb="0" eb="2">
      <t>コッカ</t>
    </rPh>
    <phoneticPr fontId="4"/>
  </si>
  <si>
    <t>青森県</t>
  </si>
  <si>
    <t>Hokkaido</t>
  </si>
  <si>
    <t>北海道</t>
  </si>
  <si>
    <t>Japan</t>
  </si>
  <si>
    <t>日本</t>
  </si>
  <si>
    <t>Signature</t>
    <phoneticPr fontId="4"/>
  </si>
  <si>
    <t>本人署名</t>
    <phoneticPr fontId="4"/>
  </si>
  <si>
    <t>Day</t>
    <phoneticPr fontId="4"/>
  </si>
  <si>
    <t>Month</t>
    <phoneticPr fontId="4"/>
  </si>
  <si>
    <t>Year</t>
    <phoneticPr fontId="4"/>
  </si>
  <si>
    <t>Date</t>
    <phoneticPr fontId="4"/>
  </si>
  <si>
    <t>日</t>
    <phoneticPr fontId="4"/>
  </si>
  <si>
    <t>月</t>
    <phoneticPr fontId="4"/>
  </si>
  <si>
    <t>年</t>
    <phoneticPr fontId="4"/>
  </si>
  <si>
    <t>日   付</t>
    <phoneticPr fontId="4"/>
  </si>
  <si>
    <r>
      <t xml:space="preserve">　以上間違いありません。 </t>
    </r>
    <r>
      <rPr>
        <b/>
        <sz val="9"/>
        <color theme="1"/>
        <rFont val="Arial Narrow"/>
        <family val="2"/>
      </rPr>
      <t>I hereby declare upon my honour the above to be true and correct.</t>
    </r>
    <phoneticPr fontId="4"/>
  </si>
  <si>
    <r>
      <rPr>
        <sz val="11"/>
        <color theme="1"/>
        <rFont val="ＭＳ Ｐゴシック"/>
        <family val="3"/>
        <charset val="128"/>
      </rPr>
      <t>携帯</t>
    </r>
    <r>
      <rPr>
        <sz val="9"/>
        <color theme="1"/>
        <rFont val="Arial Narrow"/>
        <family val="2"/>
      </rPr>
      <t>Tel</t>
    </r>
    <r>
      <rPr>
        <sz val="9"/>
        <color theme="1"/>
        <rFont val="游ゴシック"/>
        <family val="2"/>
        <charset val="128"/>
      </rPr>
      <t>：</t>
    </r>
    <phoneticPr fontId="4"/>
  </si>
  <si>
    <t>No</t>
    <phoneticPr fontId="4"/>
  </si>
  <si>
    <t>Yes</t>
    <phoneticPr fontId="4"/>
  </si>
  <si>
    <t>無</t>
    <phoneticPr fontId="4"/>
  </si>
  <si>
    <t>□</t>
  </si>
  <si>
    <t>有</t>
    <phoneticPr fontId="4"/>
  </si>
  <si>
    <t>Residence card number</t>
    <phoneticPr fontId="4"/>
  </si>
  <si>
    <t>Place of employment/school</t>
    <phoneticPr fontId="4"/>
  </si>
  <si>
    <t>Co-residence (Yes/No)</t>
    <phoneticPr fontId="4"/>
  </si>
  <si>
    <t>Nationality/Region</t>
    <phoneticPr fontId="4"/>
  </si>
  <si>
    <t>Date of Birth</t>
    <phoneticPr fontId="4"/>
  </si>
  <si>
    <t>Name in Full</t>
    <phoneticPr fontId="4"/>
  </si>
  <si>
    <t>Relationship</t>
    <phoneticPr fontId="4"/>
  </si>
  <si>
    <t>在留カード番号</t>
    <phoneticPr fontId="4"/>
  </si>
  <si>
    <t>勤務先名称・通学先名称</t>
    <phoneticPr fontId="4"/>
  </si>
  <si>
    <t>同居予定</t>
    <phoneticPr fontId="4"/>
  </si>
  <si>
    <t>国籍・地域</t>
    <phoneticPr fontId="4"/>
  </si>
  <si>
    <t>生年月日</t>
    <phoneticPr fontId="4"/>
  </si>
  <si>
    <t>氏　名</t>
    <phoneticPr fontId="4"/>
  </si>
  <si>
    <t>続柄</t>
    <phoneticPr fontId="4"/>
  </si>
  <si>
    <t>Family in Japan (Father, Mother, Spouse, Son, Daughter, Brother, Sister or others) or co-residents</t>
    <phoneticPr fontId="4"/>
  </si>
  <si>
    <r>
      <t>無</t>
    </r>
    <r>
      <rPr>
        <sz val="9"/>
        <color theme="1"/>
        <rFont val="Arial Narrow"/>
        <family val="2"/>
      </rPr>
      <t>No</t>
    </r>
    <phoneticPr fontId="4"/>
  </si>
  <si>
    <r>
      <t>有</t>
    </r>
    <r>
      <rPr>
        <sz val="9"/>
        <color theme="1"/>
        <rFont val="Arial Narrow"/>
        <family val="2"/>
      </rPr>
      <t>Yes</t>
    </r>
    <phoneticPr fontId="4"/>
  </si>
  <si>
    <t>在日親族（父・母・配偶者・子・兄弟姉妹など）及び同居者</t>
    <phoneticPr fontId="4"/>
  </si>
  <si>
    <t>Purpose of entry into Japan：Travel, sightseeing, short-term study abroad, visiting family/relatives, technical intern trainees, internships</t>
    <phoneticPr fontId="24"/>
  </si>
  <si>
    <r>
      <t>★入国目的：旅行、観光、短期留学、家族</t>
    </r>
    <r>
      <rPr>
        <sz val="11"/>
        <color rgb="FFFF0000"/>
        <rFont val="ＭＳ Ｐゴシック"/>
        <family val="3"/>
        <charset val="128"/>
      </rPr>
      <t>・</t>
    </r>
    <r>
      <rPr>
        <sz val="11"/>
        <color rgb="FFFF0000"/>
        <rFont val="微软雅黑"/>
        <family val="2"/>
        <charset val="134"/>
      </rPr>
      <t>親族訪問、技能実習生、インターンシップ。</t>
    </r>
    <r>
      <rPr>
        <sz val="11"/>
        <color rgb="FF00B050"/>
        <rFont val="微软雅黑"/>
        <family val="2"/>
        <charset val="134"/>
      </rPr>
      <t>入境目的：旅游、观光、短期留学、探亲、技能实习生、大学实习。</t>
    </r>
    <rPh sb="1" eb="3">
      <t>ザイリュウ</t>
    </rPh>
    <rPh sb="3" eb="5">
      <t>モクテキ</t>
    </rPh>
    <rPh sb="6" eb="8">
      <t>リョコウ</t>
    </rPh>
    <rPh sb="9" eb="11">
      <t>カンコウ</t>
    </rPh>
    <rPh sb="12" eb="14">
      <t>タンキ</t>
    </rPh>
    <rPh sb="14" eb="16">
      <t>リュウガク</t>
    </rPh>
    <rPh sb="17" eb="19">
      <t>カゾク</t>
    </rPh>
    <rPh sb="20" eb="22">
      <t>シンゾク</t>
    </rPh>
    <rPh sb="22" eb="24">
      <t>ホウモン</t>
    </rPh>
    <rPh sb="25" eb="27">
      <t>ギノウ</t>
    </rPh>
    <rPh sb="27" eb="30">
      <t>ジッシュウセイ</t>
    </rPh>
    <phoneticPr fontId="24"/>
  </si>
  <si>
    <t>Status of visa:Temporay Visitor,Dependent,Student,Long Term Resident,Technical Intern Training ,Designated Activities etc.</t>
    <phoneticPr fontId="24"/>
  </si>
  <si>
    <t>Length of stay</t>
    <phoneticPr fontId="4"/>
  </si>
  <si>
    <t>Purpose of entry into Japan</t>
    <phoneticPr fontId="4"/>
  </si>
  <si>
    <t>Status of visa</t>
    <phoneticPr fontId="4"/>
  </si>
  <si>
    <t>The latest date of departure</t>
    <phoneticPr fontId="4"/>
  </si>
  <si>
    <t>The latest date of entry</t>
    <phoneticPr fontId="4"/>
  </si>
  <si>
    <r>
      <t>★在留資格：短期滞在、家族滞在、留学、定住者、技能実習、特定活動等。</t>
    </r>
    <r>
      <rPr>
        <sz val="11"/>
        <color rgb="FF00B050"/>
        <rFont val="微软雅黑"/>
        <family val="2"/>
        <charset val="134"/>
      </rPr>
      <t>在留资格：短期滞在、家族滞在、留学、定住者、技能实习、特定活动等。</t>
    </r>
    <rPh sb="1" eb="3">
      <t>ザイリュウ</t>
    </rPh>
    <rPh sb="3" eb="5">
      <t>シカク</t>
    </rPh>
    <rPh sb="6" eb="8">
      <t>タンキ</t>
    </rPh>
    <rPh sb="8" eb="10">
      <t>タイザイ</t>
    </rPh>
    <rPh sb="11" eb="13">
      <t>カゾク</t>
    </rPh>
    <rPh sb="13" eb="15">
      <t>タイザイ</t>
    </rPh>
    <rPh sb="19" eb="22">
      <t>テイジュウシャ</t>
    </rPh>
    <rPh sb="23" eb="25">
      <t>ギノウ</t>
    </rPh>
    <rPh sb="25" eb="27">
      <t>ジッシュウ</t>
    </rPh>
    <rPh sb="28" eb="30">
      <t>トクテイ</t>
    </rPh>
    <rPh sb="30" eb="32">
      <t>カツドウ</t>
    </rPh>
    <rPh sb="32" eb="33">
      <t>ナド</t>
    </rPh>
    <phoneticPr fontId="24"/>
  </si>
  <si>
    <t>滞在期間</t>
    <phoneticPr fontId="4"/>
  </si>
  <si>
    <t>入国目的</t>
    <phoneticPr fontId="4"/>
  </si>
  <si>
    <t>在留資格</t>
    <phoneticPr fontId="4"/>
  </si>
  <si>
    <t>直近の出国日</t>
    <phoneticPr fontId="4"/>
  </si>
  <si>
    <t>直近の入国日</t>
    <phoneticPr fontId="4"/>
  </si>
  <si>
    <r>
      <t>回</t>
    </r>
    <r>
      <rPr>
        <sz val="9"/>
        <color theme="1"/>
        <rFont val="Arial Narrow"/>
        <family val="2"/>
      </rPr>
      <t>Time(s)</t>
    </r>
    <phoneticPr fontId="4"/>
  </si>
  <si>
    <r>
      <t xml:space="preserve">過去の出入国歴 </t>
    </r>
    <r>
      <rPr>
        <b/>
        <sz val="9"/>
        <color theme="1"/>
        <rFont val="ＭＳ Ｐゴシック"/>
        <family val="2"/>
        <charset val="128"/>
      </rPr>
      <t>Past entry into / departure from Japan</t>
    </r>
    <phoneticPr fontId="4"/>
  </si>
  <si>
    <t>If there are two payers, enter the total annual income of the two.</t>
    <phoneticPr fontId="4"/>
  </si>
  <si>
    <t>Tax excluded</t>
    <phoneticPr fontId="4"/>
  </si>
  <si>
    <t>Tax excluded(Home Country)</t>
    <phoneticPr fontId="4"/>
  </si>
  <si>
    <r>
      <t>経費支弁者が２名の場合、2人合計した年収の金額を入力する。</t>
    </r>
    <r>
      <rPr>
        <sz val="10"/>
        <color rgb="FF00B050"/>
        <rFont val="微软雅黑"/>
        <family val="2"/>
        <charset val="134"/>
      </rPr>
      <t>经费支付者有2名时，将2人的年收相加后输入对应金额。</t>
    </r>
    <phoneticPr fontId="24"/>
  </si>
  <si>
    <t>JPY</t>
    <phoneticPr fontId="4"/>
  </si>
  <si>
    <t>日本円の税抜年収</t>
    <phoneticPr fontId="4"/>
  </si>
  <si>
    <t>母国での税抜年収</t>
    <phoneticPr fontId="4"/>
  </si>
  <si>
    <t>For tax-fee, enter only the amount including tax.</t>
    <phoneticPr fontId="4"/>
  </si>
  <si>
    <t>Tax included</t>
    <phoneticPr fontId="4"/>
  </si>
  <si>
    <t>Tax included(Home Country)</t>
    <phoneticPr fontId="4"/>
  </si>
  <si>
    <r>
      <t>免税の場合、税込の金額のみを入力してください。</t>
    </r>
    <r>
      <rPr>
        <sz val="10"/>
        <color rgb="FF00B050"/>
        <rFont val="微软雅黑"/>
        <family val="2"/>
        <charset val="134"/>
      </rPr>
      <t>免税情况下仅输入含税金额即可。</t>
    </r>
    <phoneticPr fontId="24"/>
  </si>
  <si>
    <t>日本円の税込年収</t>
    <phoneticPr fontId="4"/>
  </si>
  <si>
    <t>母国での税込年収</t>
    <phoneticPr fontId="4"/>
  </si>
  <si>
    <t>Occupation
(Details)</t>
    <phoneticPr fontId="4"/>
  </si>
  <si>
    <t>Manually enter your occupation and place of work information.</t>
    <phoneticPr fontId="4"/>
  </si>
  <si>
    <t>Exchange rate</t>
    <phoneticPr fontId="4"/>
  </si>
  <si>
    <t>Address</t>
    <phoneticPr fontId="4"/>
  </si>
  <si>
    <r>
      <t>職業・勤務先の情報を手入力してください。</t>
    </r>
    <r>
      <rPr>
        <sz val="10"/>
        <color rgb="FF00B050"/>
        <rFont val="微软雅黑"/>
        <family val="2"/>
        <charset val="134"/>
      </rPr>
      <t>职务和工作单位信息需要手动输入。</t>
    </r>
    <phoneticPr fontId="24"/>
  </si>
  <si>
    <t>=</t>
    <phoneticPr fontId="4"/>
  </si>
  <si>
    <t>為替レート</t>
    <phoneticPr fontId="4"/>
  </si>
  <si>
    <t>住所</t>
    <phoneticPr fontId="4"/>
  </si>
  <si>
    <t>Tel.</t>
    <phoneticPr fontId="4"/>
  </si>
  <si>
    <t>Occupation</t>
    <phoneticPr fontId="4"/>
  </si>
  <si>
    <t>Name of employment</t>
    <phoneticPr fontId="4"/>
  </si>
  <si>
    <t>電話</t>
    <phoneticPr fontId="4"/>
  </si>
  <si>
    <t>職務</t>
    <phoneticPr fontId="4"/>
  </si>
  <si>
    <t>勤務先</t>
    <phoneticPr fontId="4"/>
  </si>
  <si>
    <t>職業
(詳細)</t>
    <phoneticPr fontId="4"/>
  </si>
  <si>
    <t>②B</t>
    <phoneticPr fontId="4"/>
  </si>
  <si>
    <t>Yen</t>
    <phoneticPr fontId="4"/>
  </si>
  <si>
    <t>Living expenser(Monthly)</t>
    <phoneticPr fontId="4"/>
  </si>
  <si>
    <t>)</t>
    <phoneticPr fontId="4"/>
  </si>
  <si>
    <t>Tuition(</t>
    <phoneticPr fontId="4"/>
  </si>
  <si>
    <t>①A</t>
    <phoneticPr fontId="4"/>
  </si>
  <si>
    <t>円</t>
    <phoneticPr fontId="4"/>
  </si>
  <si>
    <t>生活費：月額</t>
    <phoneticPr fontId="4"/>
  </si>
  <si>
    <t>年間</t>
  </si>
  <si>
    <t>学費：</t>
    <phoneticPr fontId="4"/>
  </si>
  <si>
    <t>If there are two payers, please enter manually in two lines.</t>
    <phoneticPr fontId="4"/>
  </si>
  <si>
    <r>
      <t>経費支弁者が２名の場合、２行で手入力してください。</t>
    </r>
    <r>
      <rPr>
        <sz val="10"/>
        <color rgb="FF00B050"/>
        <rFont val="微软雅黑"/>
        <family val="2"/>
        <charset val="134"/>
      </rPr>
      <t>经费支付者有2名的情况下，分2行输入。</t>
    </r>
    <rPh sb="0" eb="3">
      <t>ゲンジテン</t>
    </rPh>
    <rPh sb="4" eb="6">
      <t>ガクシュウ</t>
    </rPh>
    <rPh sb="6" eb="9">
      <t>ジカンスウ</t>
    </rPh>
    <rPh sb="10" eb="13">
      <t>ショウメイショ</t>
    </rPh>
    <rPh sb="13" eb="15">
      <t>ハッコウ</t>
    </rPh>
    <rPh sb="15" eb="16">
      <t>ビ</t>
    </rPh>
    <rPh sb="19" eb="22">
      <t>ニホンゴ</t>
    </rPh>
    <rPh sb="22" eb="24">
      <t>ガクシュウ</t>
    </rPh>
    <rPh sb="24" eb="27">
      <t>ジカンスウ</t>
    </rPh>
    <rPh sb="28" eb="29">
      <t>トウ</t>
    </rPh>
    <rPh sb="29" eb="30">
      <t>マエ</t>
    </rPh>
    <rPh sb="30" eb="31">
      <t>ガク</t>
    </rPh>
    <phoneticPr fontId="4"/>
  </si>
  <si>
    <t>氏名</t>
    <phoneticPr fontId="4"/>
  </si>
  <si>
    <t>经费支付者信息请直接引用上方“申请人家族”中的数据（如经费支付者为父亲，则在C117单元格当中输入"=A105"），避免重复输入以防出错。</t>
    <phoneticPr fontId="4"/>
  </si>
  <si>
    <r>
      <t xml:space="preserve">経費支弁者 </t>
    </r>
    <r>
      <rPr>
        <b/>
        <sz val="9"/>
        <color theme="1"/>
        <rFont val="Arial Narrow"/>
        <family val="2"/>
      </rPr>
      <t>Supporter</t>
    </r>
    <phoneticPr fontId="4"/>
  </si>
  <si>
    <t>Please reference the supporter’s information directly from the “Family Members of Applicant” section above (e.g., if the supporter is the father, enter “=A105” in cell C117) to avoid duplicate entry errors.</t>
    <phoneticPr fontId="4"/>
  </si>
  <si>
    <t>経費支弁者の情報は、上部の「申請人の家族」欄のデータを直接参照してください（例：経費支弁者が父の場合は、C117セルに「=A105」と入力してください）。重複入力による誤りを防ぐためです。</t>
    <phoneticPr fontId="4"/>
  </si>
  <si>
    <t>母</t>
    <phoneticPr fontId="4"/>
  </si>
  <si>
    <t>父</t>
    <phoneticPr fontId="4"/>
  </si>
  <si>
    <t>職業</t>
    <phoneticPr fontId="4"/>
  </si>
  <si>
    <r>
      <t xml:space="preserve">申請人の家族 </t>
    </r>
    <r>
      <rPr>
        <b/>
        <sz val="9"/>
        <color theme="1"/>
        <rFont val="Arial Narrow"/>
        <family val="2"/>
      </rPr>
      <t>Family Members of Applicant</t>
    </r>
    <phoneticPr fontId="4"/>
  </si>
  <si>
    <t>留学の理由と、日本語学校卒業後の進路目標を簡潔に記入してください。（200字以内）
Please briefly describe the reason for studying in Japan and your goals after graduating from the Japanese language school. (Within 200 characters)</t>
    <phoneticPr fontId="39" type="noConversion"/>
  </si>
  <si>
    <r>
      <t>★来日後の学習計画 　</t>
    </r>
    <r>
      <rPr>
        <b/>
        <sz val="9"/>
        <color theme="1"/>
        <rFont val="ＭＳ Ｐゴシック"/>
        <family val="3"/>
        <charset val="128"/>
      </rPr>
      <t>★</t>
    </r>
    <r>
      <rPr>
        <b/>
        <sz val="9"/>
        <color theme="1"/>
        <rFont val="Arial Narrow"/>
        <family val="2"/>
      </rPr>
      <t>Study plan after coming to Japan</t>
    </r>
    <phoneticPr fontId="4"/>
  </si>
  <si>
    <t>If you are currently employed, write "now" or "until now" in the "Date of Retirement" field.</t>
    <phoneticPr fontId="4"/>
  </si>
  <si>
    <t>Date of Retirement</t>
    <phoneticPr fontId="4"/>
  </si>
  <si>
    <t>Date of Employment</t>
    <phoneticPr fontId="4"/>
  </si>
  <si>
    <t>Name of Company</t>
    <phoneticPr fontId="4"/>
  </si>
  <si>
    <r>
      <t>在職の場合、「退職年月日」の欄に「現在」或は「現在に至る」を記入する。</t>
    </r>
    <r>
      <rPr>
        <sz val="10"/>
        <color rgb="FF00B050"/>
        <rFont val="微软雅黑"/>
        <family val="2"/>
        <charset val="134"/>
      </rPr>
      <t>在职者，请在【退职年月日】一栏写“现在”或“至今”或“工作至今”</t>
    </r>
    <rPh sb="0" eb="2">
      <t>ザイショク</t>
    </rPh>
    <rPh sb="3" eb="5">
      <t>バアイ</t>
    </rPh>
    <rPh sb="7" eb="12">
      <t>タイショクネンガッピ</t>
    </rPh>
    <rPh sb="14" eb="15">
      <t>ラン</t>
    </rPh>
    <rPh sb="17" eb="19">
      <t>ゲンザイ</t>
    </rPh>
    <rPh sb="20" eb="21">
      <t>アルイ</t>
    </rPh>
    <rPh sb="23" eb="25">
      <t>ゲンザイ</t>
    </rPh>
    <rPh sb="26" eb="27">
      <t>イタ</t>
    </rPh>
    <rPh sb="30" eb="32">
      <t>キニュウ</t>
    </rPh>
    <phoneticPr fontId="4"/>
  </si>
  <si>
    <t>退職年月日</t>
    <phoneticPr fontId="4"/>
  </si>
  <si>
    <t>就職年月日</t>
    <phoneticPr fontId="4"/>
  </si>
  <si>
    <t>所在地</t>
    <phoneticPr fontId="4"/>
  </si>
  <si>
    <r>
      <t xml:space="preserve">職歴 </t>
    </r>
    <r>
      <rPr>
        <b/>
        <sz val="9"/>
        <color theme="1"/>
        <rFont val="Arial Narrow"/>
        <family val="2"/>
      </rPr>
      <t>Work Experience</t>
    </r>
    <phoneticPr fontId="4"/>
  </si>
  <si>
    <t>Attained level or score</t>
    <phoneticPr fontId="4"/>
  </si>
  <si>
    <t>Date of the test</t>
    <phoneticPr fontId="4"/>
  </si>
  <si>
    <t>Name of the test</t>
    <phoneticPr fontId="4"/>
  </si>
  <si>
    <r>
      <t>「N1、F級、5Q」など記入。</t>
    </r>
    <r>
      <rPr>
        <sz val="10"/>
        <color rgb="FF00B050"/>
        <rFont val="微软雅黑"/>
        <family val="2"/>
        <charset val="134"/>
      </rPr>
      <t>写上“N1、F級、5Q”等。</t>
    </r>
    <r>
      <rPr>
        <sz val="10"/>
        <color rgb="FFED0000"/>
        <rFont val="微软雅黑"/>
        <family val="2"/>
      </rPr>
      <t xml:space="preserve">Enter "N1、F級、5Q" etc. </t>
    </r>
    <rPh sb="5" eb="6">
      <t>キュウ</t>
    </rPh>
    <rPh sb="9" eb="11">
      <t>キニュウ</t>
    </rPh>
    <rPh sb="12" eb="15">
      <t>フゴウカク</t>
    </rPh>
    <rPh sb="16" eb="18">
      <t>バアイ</t>
    </rPh>
    <rPh sb="20" eb="22">
      <t>ゴウカク</t>
    </rPh>
    <rPh sb="25" eb="28">
      <t>フゴウカク</t>
    </rPh>
    <rPh sb="30" eb="32">
      <t>ヘンコウ</t>
    </rPh>
    <phoneticPr fontId="4"/>
  </si>
  <si>
    <t>点</t>
    <phoneticPr fontId="4"/>
  </si>
  <si>
    <t>合格</t>
    <phoneticPr fontId="4"/>
  </si>
  <si>
    <t>級又は点数</t>
    <phoneticPr fontId="4"/>
  </si>
  <si>
    <t>試験日</t>
    <phoneticPr fontId="4"/>
  </si>
  <si>
    <t>日本語試験名</t>
    <phoneticPr fontId="4"/>
  </si>
  <si>
    <t>If enrolled, enter the expected completion date.</t>
    <phoneticPr fontId="24"/>
  </si>
  <si>
    <t>在学时，请输入预定结业日期。</t>
    <phoneticPr fontId="4"/>
  </si>
  <si>
    <t>在学の場合、終了予定日を記入。</t>
    <phoneticPr fontId="24"/>
  </si>
  <si>
    <t>Total Study Hours upon Completion: Total Japanese study hours upon completion of the entire course.</t>
    <phoneticPr fontId="4"/>
  </si>
  <si>
    <t>Date of completion</t>
    <phoneticPr fontId="4"/>
  </si>
  <si>
    <t>Date of admission</t>
    <phoneticPr fontId="4"/>
  </si>
  <si>
    <t>Name of school</t>
    <phoneticPr fontId="4"/>
  </si>
  <si>
    <r>
      <t>終了までの学習総時間数：全課程修了時の日本語学習時間数。</t>
    </r>
    <r>
      <rPr>
        <sz val="10"/>
        <color rgb="FF00B050"/>
        <rFont val="微软雅黑"/>
        <family val="2"/>
        <charset val="134"/>
      </rPr>
      <t>至修完课程的总学习时间：指完成全部课程时的日语学习总时长。</t>
    </r>
    <rPh sb="0" eb="2">
      <t>シュウリョウ</t>
    </rPh>
    <rPh sb="5" eb="7">
      <t>ガクシュウ</t>
    </rPh>
    <rPh sb="7" eb="8">
      <t>ソウ</t>
    </rPh>
    <rPh sb="8" eb="11">
      <t>ジカンスウ</t>
    </rPh>
    <rPh sb="12" eb="13">
      <t>ゼン</t>
    </rPh>
    <rPh sb="13" eb="15">
      <t>カテイ</t>
    </rPh>
    <rPh sb="15" eb="17">
      <t>シュウリョウ</t>
    </rPh>
    <rPh sb="17" eb="18">
      <t>ジ</t>
    </rPh>
    <rPh sb="19" eb="22">
      <t>ニホンゴ</t>
    </rPh>
    <rPh sb="22" eb="24">
      <t>ガクシュウ</t>
    </rPh>
    <rPh sb="24" eb="27">
      <t>ジカンスウ</t>
    </rPh>
    <phoneticPr fontId="4"/>
  </si>
  <si>
    <t>終了年月日</t>
    <phoneticPr fontId="4"/>
  </si>
  <si>
    <t>入学年月日</t>
    <phoneticPr fontId="4"/>
  </si>
  <si>
    <t>学校名</t>
    <phoneticPr fontId="4"/>
  </si>
  <si>
    <t>Current Study Hours: Japanese study hours up to the date of certificate issuance.</t>
    <phoneticPr fontId="4"/>
  </si>
  <si>
    <t>Hours</t>
    <phoneticPr fontId="4"/>
  </si>
  <si>
    <t>Total Study Hours upon Completion</t>
    <phoneticPr fontId="4"/>
  </si>
  <si>
    <t>Current Study Hours</t>
    <phoneticPr fontId="4"/>
  </si>
  <si>
    <t>History of Japanese Language Study</t>
    <phoneticPr fontId="4"/>
  </si>
  <si>
    <r>
      <t>現時点の学習時間数：証明書発行日までの日本語学習時間数。</t>
    </r>
    <r>
      <rPr>
        <sz val="10"/>
        <color rgb="FF00B050"/>
        <rFont val="微软雅黑"/>
        <family val="2"/>
        <charset val="134"/>
      </rPr>
      <t>当前学习时间：指截至证明书发放日期的日语学习时长。</t>
    </r>
    <rPh sb="0" eb="3">
      <t>ゲンジテン</t>
    </rPh>
    <rPh sb="4" eb="6">
      <t>ガクシュウ</t>
    </rPh>
    <rPh sb="6" eb="9">
      <t>ジカンスウ</t>
    </rPh>
    <rPh sb="10" eb="13">
      <t>ショウメイショ</t>
    </rPh>
    <rPh sb="13" eb="15">
      <t>ハッコウ</t>
    </rPh>
    <rPh sb="15" eb="16">
      <t>ビ</t>
    </rPh>
    <rPh sb="19" eb="22">
      <t>ニホンゴ</t>
    </rPh>
    <rPh sb="22" eb="24">
      <t>ガクシュウ</t>
    </rPh>
    <rPh sb="24" eb="27">
      <t>ジカンスウ</t>
    </rPh>
    <rPh sb="28" eb="29">
      <t>トウ</t>
    </rPh>
    <rPh sb="29" eb="30">
      <t>マエ</t>
    </rPh>
    <rPh sb="30" eb="31">
      <t>ガク</t>
    </rPh>
    <phoneticPr fontId="4"/>
  </si>
  <si>
    <t>時間</t>
    <rPh sb="0" eb="2">
      <t>ジカン</t>
    </rPh>
    <phoneticPr fontId="4"/>
  </si>
  <si>
    <t>終了までの学習総時間数</t>
  </si>
  <si>
    <t>現時点の学習時間数</t>
    <phoneticPr fontId="4"/>
  </si>
  <si>
    <t>日本語学習歴</t>
    <phoneticPr fontId="4"/>
  </si>
  <si>
    <t>Date of Graduation</t>
    <phoneticPr fontId="4"/>
  </si>
  <si>
    <t>Name of School</t>
    <phoneticPr fontId="4"/>
  </si>
  <si>
    <t>Registered enrollment</t>
    <phoneticPr fontId="4"/>
  </si>
  <si>
    <t>Last / Present School</t>
    <phoneticPr fontId="4"/>
  </si>
  <si>
    <t xml:space="preserve">Enter the duration of study and final academic background accurately. </t>
    <phoneticPr fontId="4"/>
  </si>
  <si>
    <t>卒業年月</t>
    <phoneticPr fontId="4"/>
  </si>
  <si>
    <t>在籍状況</t>
    <phoneticPr fontId="4"/>
  </si>
  <si>
    <t>最終学歴</t>
    <phoneticPr fontId="4"/>
  </si>
  <si>
    <r>
      <t>修学年数・最終学歴を正確に記入。</t>
    </r>
    <r>
      <rPr>
        <sz val="10"/>
        <color rgb="FF00B050"/>
        <rFont val="微软雅黑"/>
        <family val="2"/>
        <charset val="134"/>
      </rPr>
      <t>请正确填写修学年限和最终学历</t>
    </r>
    <rPh sb="0" eb="3">
      <t>ゲンジテン</t>
    </rPh>
    <rPh sb="4" eb="6">
      <t>ガクシュウ</t>
    </rPh>
    <rPh sb="6" eb="9">
      <t>ジカンスウ</t>
    </rPh>
    <rPh sb="10" eb="13">
      <t>ショウメイショ</t>
    </rPh>
    <rPh sb="13" eb="15">
      <t>ハッコウ</t>
    </rPh>
    <rPh sb="15" eb="16">
      <t>ビ</t>
    </rPh>
    <rPh sb="19" eb="22">
      <t>ニホンゴ</t>
    </rPh>
    <rPh sb="22" eb="24">
      <t>ガクシュウ</t>
    </rPh>
    <rPh sb="24" eb="27">
      <t>ジカンスウ</t>
    </rPh>
    <rPh sb="28" eb="29">
      <t>トウ</t>
    </rPh>
    <rPh sb="29" eb="30">
      <t>マエガク</t>
    </rPh>
    <phoneticPr fontId="4"/>
  </si>
  <si>
    <t>Total period of education</t>
    <phoneticPr fontId="4"/>
  </si>
  <si>
    <t>Perfect score</t>
    <phoneticPr fontId="4"/>
  </si>
  <si>
    <t>Score</t>
    <phoneticPr fontId="4"/>
  </si>
  <si>
    <t>Total score</t>
    <phoneticPr fontId="4"/>
  </si>
  <si>
    <t>Year of Examination</t>
    <phoneticPr fontId="4"/>
  </si>
  <si>
    <t>National Unified Test results</t>
    <phoneticPr fontId="4"/>
  </si>
  <si>
    <t>合計修学年数</t>
    <phoneticPr fontId="4"/>
  </si>
  <si>
    <t>満点</t>
    <phoneticPr fontId="4"/>
  </si>
  <si>
    <t>点/</t>
    <phoneticPr fontId="4"/>
  </si>
  <si>
    <t>合計得点</t>
    <phoneticPr fontId="4"/>
  </si>
  <si>
    <t>受験年度</t>
    <phoneticPr fontId="4"/>
  </si>
  <si>
    <t>国家統一試験成績</t>
    <phoneticPr fontId="4"/>
  </si>
  <si>
    <t>To:</t>
    <phoneticPr fontId="4"/>
  </si>
  <si>
    <t>卒業</t>
    <rPh sb="0" eb="2">
      <t>ソツギョウ</t>
    </rPh>
    <phoneticPr fontId="4"/>
  </si>
  <si>
    <t>Graduate
Education</t>
    <phoneticPr fontId="4"/>
  </si>
  <si>
    <t>From:</t>
    <phoneticPr fontId="4"/>
  </si>
  <si>
    <t>年</t>
    <rPh sb="0" eb="1">
      <t>ネン</t>
    </rPh>
    <phoneticPr fontId="4"/>
  </si>
  <si>
    <t>入学</t>
    <rPh sb="0" eb="2">
      <t>ニュウガク</t>
    </rPh>
    <phoneticPr fontId="4"/>
  </si>
  <si>
    <t>大学院</t>
    <rPh sb="0" eb="3">
      <t>ダイガクイン</t>
    </rPh>
    <phoneticPr fontId="4"/>
  </si>
  <si>
    <t>College
Education</t>
    <phoneticPr fontId="4"/>
  </si>
  <si>
    <t>大学</t>
    <rPh sb="0" eb="2">
      <t>ダイガク</t>
    </rPh>
    <phoneticPr fontId="4"/>
  </si>
  <si>
    <t>Higher
Education</t>
    <phoneticPr fontId="4"/>
  </si>
  <si>
    <t>高等学校</t>
    <phoneticPr fontId="4"/>
  </si>
  <si>
    <t>Secondary
Education</t>
    <phoneticPr fontId="4"/>
  </si>
  <si>
    <t>中等学校</t>
    <rPh sb="0" eb="2">
      <t>チュウトウ</t>
    </rPh>
    <rPh sb="2" eb="4">
      <t>ガッコウ</t>
    </rPh>
    <phoneticPr fontId="4"/>
  </si>
  <si>
    <t>Elementary
Education</t>
    <phoneticPr fontId="4"/>
  </si>
  <si>
    <t>If enrolled, enter the expected graduation date. If withdrawn or on leave, enter the date of withdrawal or leave.</t>
    <phoneticPr fontId="24"/>
  </si>
  <si>
    <t>小学校</t>
    <rPh sb="0" eb="3">
      <t>ショウガッコウ</t>
    </rPh>
    <phoneticPr fontId="4"/>
  </si>
  <si>
    <t>在学时，请输入预定毕业日期。退学或休学时，请输入退学日期或休学日期。</t>
    <phoneticPr fontId="4"/>
  </si>
  <si>
    <t>period of education</t>
    <phoneticPr fontId="4"/>
  </si>
  <si>
    <t>Date of Entrance
Date of Graduation</t>
    <phoneticPr fontId="4"/>
  </si>
  <si>
    <t>Name of School
Location of School</t>
    <phoneticPr fontId="4"/>
  </si>
  <si>
    <t>Educational
Background</t>
    <phoneticPr fontId="4"/>
  </si>
  <si>
    <t>在学の場合、卒業予定日を記入。退学・休学の場合、退学日・休学日を記入。</t>
    <phoneticPr fontId="24"/>
  </si>
  <si>
    <t>修学年数</t>
    <phoneticPr fontId="4"/>
  </si>
  <si>
    <t>入学年月日及卒業年月日</t>
    <phoneticPr fontId="4"/>
  </si>
  <si>
    <t>学校名及学校所在地</t>
    <phoneticPr fontId="4"/>
  </si>
  <si>
    <t>学歴</t>
    <rPh sb="0" eb="2">
      <t>ガクレキ</t>
    </rPh>
    <phoneticPr fontId="4"/>
  </si>
  <si>
    <r>
      <t>現住所は戸籍住所と同じの場合、記載不要。</t>
    </r>
    <r>
      <rPr>
        <sz val="8"/>
        <color rgb="FF00CC00"/>
        <rFont val="微软雅黑"/>
        <family val="2"/>
      </rPr>
      <t>现住所与户籍住所相同情况，则“现住所”处不需要输入，空白即可。</t>
    </r>
    <r>
      <rPr>
        <sz val="8"/>
        <color rgb="FFFF0000"/>
        <rFont val="微软雅黑"/>
        <family val="2"/>
        <charset val="134"/>
      </rPr>
      <t xml:space="preserve">
If your present address is the same as your registered address, you do not need to enter it.</t>
    </r>
    <phoneticPr fontId="4"/>
  </si>
  <si>
    <r>
      <rPr>
        <b/>
        <sz val="11"/>
        <color theme="1"/>
        <rFont val="ＭＳ Ｐゴシック"/>
        <family val="2"/>
      </rPr>
      <t>現住所</t>
    </r>
    <r>
      <rPr>
        <sz val="11"/>
        <color theme="1"/>
        <rFont val="ＭＳ Ｐゴシック"/>
        <family val="3"/>
        <charset val="128"/>
      </rPr>
      <t xml:space="preserve">
</t>
    </r>
    <r>
      <rPr>
        <sz val="8"/>
        <color theme="1"/>
        <rFont val="Arial Narrow"/>
        <family val="2"/>
      </rPr>
      <t>Present Address</t>
    </r>
    <phoneticPr fontId="4"/>
  </si>
  <si>
    <r>
      <t>住所は「〇〇省〇〇市（県）～〇〇号」まで記載してください。</t>
    </r>
    <r>
      <rPr>
        <sz val="8"/>
        <color rgb="FF00CC00"/>
        <rFont val="微软雅黑"/>
        <family val="2"/>
      </rPr>
      <t>住所请按照“XX省XX市（县）~XX号”格式输入详细地址。</t>
    </r>
    <r>
      <rPr>
        <sz val="8"/>
        <color rgb="FFFF0000"/>
        <rFont val="微软雅黑"/>
        <family val="2"/>
        <charset val="134"/>
      </rPr>
      <t xml:space="preserve">
Please fill in your address completely, including Room / Street, City,and Province. </t>
    </r>
    <phoneticPr fontId="4"/>
  </si>
  <si>
    <r>
      <rPr>
        <b/>
        <sz val="11"/>
        <color theme="1"/>
        <rFont val="ＭＳ Ｐゴシック"/>
        <family val="2"/>
      </rPr>
      <t>戸籍住所</t>
    </r>
    <r>
      <rPr>
        <sz val="11"/>
        <color theme="1"/>
        <rFont val="ＭＳ Ｐゴシック"/>
        <family val="3"/>
        <charset val="128"/>
      </rPr>
      <t xml:space="preserve">
</t>
    </r>
    <r>
      <rPr>
        <sz val="8"/>
        <color theme="1"/>
        <rFont val="Arial Narrow"/>
        <family val="2"/>
      </rPr>
      <t>Registered Address</t>
    </r>
    <phoneticPr fontId="4"/>
  </si>
  <si>
    <r>
      <rPr>
        <b/>
        <sz val="11"/>
        <color theme="1"/>
        <rFont val="ＭＳ Ｐゴシック"/>
        <family val="3"/>
        <charset val="128"/>
      </rPr>
      <t>不交付理由</t>
    </r>
    <r>
      <rPr>
        <sz val="11"/>
        <color theme="1"/>
        <rFont val="Microsoft YaHei"/>
        <family val="2"/>
      </rPr>
      <t xml:space="preserve">
</t>
    </r>
    <r>
      <rPr>
        <sz val="7"/>
        <color theme="1"/>
        <rFont val="Arial Narrow"/>
        <family val="2"/>
      </rPr>
      <t>Reason for non-issuance</t>
    </r>
    <phoneticPr fontId="4"/>
  </si>
  <si>
    <r>
      <rPr>
        <b/>
        <sz val="11"/>
        <color theme="1"/>
        <rFont val="ＭＳ Ｐゴシック"/>
        <family val="2"/>
      </rPr>
      <t>不交付となった在留資格</t>
    </r>
    <r>
      <rPr>
        <sz val="11"/>
        <color theme="1"/>
        <rFont val="ＭＳ Ｐゴシック"/>
        <family val="3"/>
        <charset val="128"/>
      </rPr>
      <t xml:space="preserve">
</t>
    </r>
    <r>
      <rPr>
        <sz val="8"/>
        <color theme="1"/>
        <rFont val="Arial Narrow"/>
        <family val="2"/>
      </rPr>
      <t>Status of residence not issued</t>
    </r>
    <phoneticPr fontId="4"/>
  </si>
  <si>
    <t>Tattoo</t>
    <phoneticPr fontId="4"/>
  </si>
  <si>
    <t>Tuberculosis</t>
    <phoneticPr fontId="4"/>
  </si>
  <si>
    <t>Times</t>
    <phoneticPr fontId="4"/>
  </si>
  <si>
    <t>Times of non-issuance</t>
    <phoneticPr fontId="4"/>
  </si>
  <si>
    <t>Times of applying</t>
    <phoneticPr fontId="4"/>
  </si>
  <si>
    <t>History of applying</t>
    <phoneticPr fontId="4"/>
  </si>
  <si>
    <t>留学Student,技能実習Technical Intern Training,特定技能Specified Skilled Worker,家族滞在Dependent,定住者Long Term Resident,技術・人文知識・国際業務Engineer / Specialist in Humanities / International Services,介護Nursing Care,技能Skilled Labor,経営・管理Business Manager,永住者の配偶者等Spouse or Child of Permanent Resident,日本人の配偶者等Spouse or Child of Japanese National,その他Others</t>
    <phoneticPr fontId="4"/>
  </si>
  <si>
    <t>刺青</t>
    <phoneticPr fontId="4"/>
  </si>
  <si>
    <t>結核病</t>
    <phoneticPr fontId="4"/>
  </si>
  <si>
    <t>回</t>
    <phoneticPr fontId="4"/>
  </si>
  <si>
    <t>不交付回数</t>
    <phoneticPr fontId="4"/>
  </si>
  <si>
    <t>申請回数</t>
    <phoneticPr fontId="4"/>
  </si>
  <si>
    <t>交付申請歴</t>
    <phoneticPr fontId="4"/>
  </si>
  <si>
    <t>Intended place to apply for visa</t>
    <phoneticPr fontId="4"/>
  </si>
  <si>
    <t>Date of expiration</t>
    <phoneticPr fontId="4"/>
  </si>
  <si>
    <t>Passport No.</t>
    <phoneticPr fontId="4"/>
  </si>
  <si>
    <t>Occupation: "Student", "Staff", "Preparing to study abroad", etc.</t>
    <phoneticPr fontId="4"/>
  </si>
  <si>
    <t>査証申請予定地</t>
    <phoneticPr fontId="4"/>
  </si>
  <si>
    <t>有効期限</t>
    <phoneticPr fontId="4"/>
  </si>
  <si>
    <t>旅券番号</t>
    <phoneticPr fontId="4"/>
  </si>
  <si>
    <t>E-mail</t>
    <phoneticPr fontId="4"/>
  </si>
  <si>
    <t>Mobile No.</t>
    <phoneticPr fontId="4"/>
  </si>
  <si>
    <r>
      <t>本人職業：「学生」、「職員」、「留学準備中」。</t>
    </r>
    <r>
      <rPr>
        <sz val="10"/>
        <color rgb="FF00B050"/>
        <rFont val="微软雅黑"/>
        <family val="2"/>
        <charset val="134"/>
      </rPr>
      <t>本人职业：“学生”、“职员”、“留学准备中”等。</t>
    </r>
    <phoneticPr fontId="24"/>
  </si>
  <si>
    <t>@</t>
    <phoneticPr fontId="4"/>
  </si>
  <si>
    <t>メール</t>
    <phoneticPr fontId="4"/>
  </si>
  <si>
    <t>携帯電話</t>
    <phoneticPr fontId="4"/>
  </si>
  <si>
    <t>Single</t>
    <phoneticPr fontId="4"/>
  </si>
  <si>
    <t>Married</t>
    <phoneticPr fontId="4"/>
  </si>
  <si>
    <t>Sex</t>
    <phoneticPr fontId="4"/>
  </si>
  <si>
    <t>Place of birth</t>
    <phoneticPr fontId="4"/>
  </si>
  <si>
    <t>Please write your place of birth without abbreviations, including the city (prefecture) of XX province.</t>
    <phoneticPr fontId="4"/>
  </si>
  <si>
    <t>配偶者</t>
    <phoneticPr fontId="4"/>
  </si>
  <si>
    <t>出生地</t>
    <phoneticPr fontId="4"/>
  </si>
  <si>
    <t>Female</t>
    <phoneticPr fontId="4"/>
  </si>
  <si>
    <t>Male</t>
    <phoneticPr fontId="4"/>
  </si>
  <si>
    <t>Date of birth</t>
    <phoneticPr fontId="4"/>
  </si>
  <si>
    <r>
      <t>出生地は省略することなく〇〇省〇〇市（県）まで記載してください。</t>
    </r>
    <r>
      <rPr>
        <sz val="10"/>
        <color rgb="FF00B050"/>
        <rFont val="微软雅黑"/>
        <family val="2"/>
        <charset val="134"/>
      </rPr>
      <t>出生地需要输入“XX省XX市（县）”，不能省略。</t>
    </r>
    <phoneticPr fontId="24"/>
  </si>
  <si>
    <t>女</t>
    <phoneticPr fontId="4"/>
  </si>
  <si>
    <t>男</t>
    <phoneticPr fontId="4"/>
  </si>
  <si>
    <t>性別</t>
    <phoneticPr fontId="4"/>
  </si>
  <si>
    <r>
      <t>母国名</t>
    </r>
    <r>
      <rPr>
        <sz val="9"/>
        <color theme="1"/>
        <rFont val="ＭＳ Ｐゴシック"/>
        <family val="2"/>
        <charset val="128"/>
      </rPr>
      <t>(</t>
    </r>
    <r>
      <rPr>
        <sz val="6"/>
        <color theme="1"/>
        <rFont val="ＭＳ Ｐゴシック"/>
        <family val="3"/>
        <charset val="128"/>
      </rPr>
      <t>Native language</t>
    </r>
    <r>
      <rPr>
        <sz val="9"/>
        <color theme="1"/>
        <rFont val="ＭＳ Ｐゴシック"/>
        <family val="2"/>
        <charset val="128"/>
      </rPr>
      <t>)</t>
    </r>
    <phoneticPr fontId="4"/>
  </si>
  <si>
    <r>
      <t>ローマ字</t>
    </r>
    <r>
      <rPr>
        <sz val="9"/>
        <color theme="1"/>
        <rFont val="Arial Narrow"/>
        <family val="2"/>
      </rPr>
      <t>(Romaji)</t>
    </r>
    <phoneticPr fontId="4"/>
  </si>
  <si>
    <t>As a general rule, write your name (Romaji) in capital letters based on your passport.</t>
    <phoneticPr fontId="24"/>
  </si>
  <si>
    <r>
      <t>フリガナ</t>
    </r>
    <r>
      <rPr>
        <sz val="9"/>
        <color theme="1"/>
        <rFont val="Arial Narrow"/>
        <family val="2"/>
      </rPr>
      <t>(Furigana)</t>
    </r>
    <phoneticPr fontId="4"/>
  </si>
  <si>
    <r>
      <t>氏名(Romaji)は原則として旅券に基づき英字の大文字で記載してください。</t>
    </r>
    <r>
      <rPr>
        <sz val="10"/>
        <color rgb="FF00B050"/>
        <rFont val="微软雅黑"/>
        <family val="2"/>
        <charset val="134"/>
      </rPr>
      <t>氏名(罗马字）原则上要求参照护照上的英文输入。</t>
    </r>
    <phoneticPr fontId="4"/>
  </si>
  <si>
    <t>写　真
Photo
40mm×30mm</t>
    <phoneticPr fontId="4"/>
  </si>
  <si>
    <r>
      <t>名</t>
    </r>
    <r>
      <rPr>
        <sz val="9"/>
        <color theme="1"/>
        <rFont val="Arial Narrow"/>
        <family val="2"/>
      </rPr>
      <t>(Given names/Other names)</t>
    </r>
    <phoneticPr fontId="4"/>
  </si>
  <si>
    <r>
      <t>姓</t>
    </r>
    <r>
      <rPr>
        <sz val="9"/>
        <color theme="1"/>
        <rFont val="Arial Narrow"/>
        <family val="2"/>
      </rPr>
      <t>(Surname)</t>
    </r>
    <phoneticPr fontId="4"/>
  </si>
  <si>
    <r>
      <t>氏名</t>
    </r>
    <r>
      <rPr>
        <sz val="9"/>
        <color theme="1"/>
        <rFont val="Arial Narrow"/>
        <family val="2"/>
      </rPr>
      <t>(Name in Full)</t>
    </r>
    <phoneticPr fontId="4"/>
  </si>
  <si>
    <t>）</t>
    <phoneticPr fontId="4"/>
  </si>
  <si>
    <t>（</t>
    <phoneticPr fontId="4"/>
  </si>
  <si>
    <r>
      <t>その他</t>
    </r>
    <r>
      <rPr>
        <sz val="8"/>
        <color theme="1"/>
        <rFont val="Arial Narrow"/>
        <family val="2"/>
      </rPr>
      <t>others</t>
    </r>
    <phoneticPr fontId="4"/>
  </si>
  <si>
    <t>級/点 相当)</t>
    <phoneticPr fontId="4"/>
  </si>
  <si>
    <t>N5</t>
  </si>
  <si>
    <t>日本語能力試験</t>
    <phoneticPr fontId="4"/>
  </si>
  <si>
    <r>
      <t>面接</t>
    </r>
    <r>
      <rPr>
        <sz val="8"/>
        <color theme="1"/>
        <rFont val="Arial Narrow"/>
        <family val="2"/>
      </rPr>
      <t>Interview</t>
    </r>
    <phoneticPr fontId="4"/>
  </si>
  <si>
    <t>■</t>
  </si>
  <si>
    <t>級/点 証明書)</t>
    <phoneticPr fontId="4"/>
  </si>
  <si>
    <t>日本語能力試験</t>
  </si>
  <si>
    <r>
      <t>書類確認</t>
    </r>
    <r>
      <rPr>
        <sz val="6"/>
        <color theme="1"/>
        <rFont val="Arial Narrow"/>
        <family val="2"/>
      </rPr>
      <t>Check of documents</t>
    </r>
    <phoneticPr fontId="4"/>
  </si>
  <si>
    <r>
      <t>試験</t>
    </r>
    <r>
      <rPr>
        <sz val="8"/>
        <color theme="1"/>
        <rFont val="Arial Narrow"/>
        <family val="2"/>
      </rPr>
      <t>test</t>
    </r>
    <phoneticPr fontId="4"/>
  </si>
  <si>
    <t>The photo must be taken within six months prior to the submission date, be clear, without a hat or background, and show a front-facing view, with the size of 4 cm × 3 cm. Photos with excessive beauty filters or retouching are not accepted.</t>
    <phoneticPr fontId="4"/>
  </si>
  <si>
    <r>
      <rPr>
        <b/>
        <sz val="11"/>
        <color theme="1"/>
        <rFont val="ＭＳ Ｐゴシック"/>
        <family val="3"/>
        <charset val="128"/>
      </rPr>
      <t>入学選考における語学能力の確認方法(該当するものを全て記載)</t>
    </r>
    <r>
      <rPr>
        <sz val="11"/>
        <color theme="1"/>
        <rFont val="ＭＳ Ｐゴシック"/>
        <family val="3"/>
        <charset val="128"/>
      </rPr>
      <t xml:space="preserve"> </t>
    </r>
    <r>
      <rPr>
        <sz val="8"/>
        <color theme="1"/>
        <rFont val="Arial Narrow"/>
        <family val="2"/>
      </rPr>
      <t>Selection of Entrants(select all the appropriate ones)</t>
    </r>
    <phoneticPr fontId="4"/>
  </si>
  <si>
    <t>提交的照片须为提交日前 6 个月内拍摄，清晰、无帽子、无背景、正面朝向，尺寸为 4cm×3cm。禁止提交过度美颜或经过修图的照片。</t>
    <phoneticPr fontId="4"/>
  </si>
  <si>
    <r>
      <rPr>
        <b/>
        <sz val="9"/>
        <color theme="1"/>
        <rFont val="ＭＳ Ｐゴシック"/>
        <family val="3"/>
        <charset val="128"/>
      </rPr>
      <t>ベトナムの登録番号：</t>
    </r>
    <r>
      <rPr>
        <sz val="11"/>
        <color theme="1"/>
        <rFont val="ＭＳ Ｐゴシック"/>
        <family val="3"/>
        <charset val="128"/>
      </rPr>
      <t xml:space="preserve">
</t>
    </r>
    <r>
      <rPr>
        <sz val="7"/>
        <color theme="1"/>
        <rFont val="Arial Narrow"/>
        <family val="2"/>
      </rPr>
      <t>Registration No. of Vietnam</t>
    </r>
    <r>
      <rPr>
        <sz val="11"/>
        <color theme="1"/>
        <rFont val="ＭＳ Ｐゴシック"/>
        <family val="3"/>
        <charset val="128"/>
      </rPr>
      <t>:</t>
    </r>
    <phoneticPr fontId="4"/>
  </si>
  <si>
    <r>
      <rPr>
        <b/>
        <sz val="9"/>
        <color theme="1"/>
        <rFont val="ＭＳ Ｐゴシック"/>
        <family val="3"/>
        <charset val="128"/>
      </rPr>
      <t>所在地：</t>
    </r>
    <r>
      <rPr>
        <b/>
        <sz val="11"/>
        <color theme="1"/>
        <rFont val="ＭＳ Ｐゴシック"/>
        <family val="3"/>
        <charset val="128"/>
      </rPr>
      <t xml:space="preserve">
</t>
    </r>
    <r>
      <rPr>
        <sz val="7"/>
        <color theme="1"/>
        <rFont val="Arial Narrow"/>
        <family val="2"/>
      </rPr>
      <t>Address</t>
    </r>
    <r>
      <rPr>
        <b/>
        <sz val="11"/>
        <color theme="1"/>
        <rFont val="ＭＳ Ｐゴシック"/>
        <family val="3"/>
        <charset val="128"/>
      </rPr>
      <t>:</t>
    </r>
    <phoneticPr fontId="4"/>
  </si>
  <si>
    <t>提出日の前6か月以内に撮影された、鮮明で、無帽・無背景・正面向きの縦4cm×横3cmの写真。過度な美顔加工や修正を施した写真は不可。</t>
    <phoneticPr fontId="24"/>
  </si>
  <si>
    <r>
      <rPr>
        <b/>
        <sz val="9"/>
        <color theme="1"/>
        <rFont val="ＭＳ Ｐゴシック"/>
        <family val="3"/>
        <charset val="128"/>
      </rPr>
      <t>電話番号：</t>
    </r>
    <r>
      <rPr>
        <sz val="11"/>
        <color theme="1"/>
        <rFont val="ＭＳ Ｐゴシック"/>
        <family val="3"/>
        <charset val="128"/>
      </rPr>
      <t xml:space="preserve">
</t>
    </r>
    <r>
      <rPr>
        <sz val="7"/>
        <color theme="1"/>
        <rFont val="Arial Narrow"/>
        <family val="2"/>
      </rPr>
      <t>Tel No.</t>
    </r>
    <r>
      <rPr>
        <sz val="11"/>
        <color theme="1"/>
        <rFont val="ＭＳ Ｐゴシック"/>
        <family val="3"/>
        <charset val="128"/>
      </rPr>
      <t>:</t>
    </r>
    <phoneticPr fontId="4"/>
  </si>
  <si>
    <r>
      <rPr>
        <b/>
        <sz val="9"/>
        <color theme="1"/>
        <rFont val="ＭＳ Ｐゴシック"/>
        <family val="3"/>
        <charset val="128"/>
      </rPr>
      <t>仲介業者：</t>
    </r>
    <r>
      <rPr>
        <b/>
        <sz val="11"/>
        <color theme="1"/>
        <rFont val="ＭＳ Ｐゴシック"/>
        <family val="3"/>
        <charset val="128"/>
      </rPr>
      <t xml:space="preserve">
</t>
    </r>
    <r>
      <rPr>
        <sz val="7"/>
        <color theme="1"/>
        <rFont val="Arial Narrow"/>
        <family val="2"/>
      </rPr>
      <t>Agent or person</t>
    </r>
    <r>
      <rPr>
        <b/>
        <sz val="11"/>
        <color theme="1"/>
        <rFont val="ＭＳ Ｐゴシック"/>
        <family val="3"/>
        <charset val="128"/>
      </rPr>
      <t>:</t>
    </r>
    <phoneticPr fontId="4"/>
  </si>
  <si>
    <t>Month and year of (scheduled) graduation:</t>
    <phoneticPr fontId="4"/>
  </si>
  <si>
    <t>Admission period:</t>
    <phoneticPr fontId="4"/>
  </si>
  <si>
    <t>Course:</t>
    <phoneticPr fontId="4"/>
  </si>
  <si>
    <r>
      <t>順番で記入してください。</t>
    </r>
    <r>
      <rPr>
        <sz val="10"/>
        <color rgb="FF00B050"/>
        <rFont val="微软雅黑"/>
        <family val="2"/>
        <charset val="134"/>
      </rPr>
      <t>按顺序输入。</t>
    </r>
    <r>
      <rPr>
        <sz val="10"/>
        <color rgb="FFFF0000"/>
        <rFont val="微软雅黑"/>
        <family val="2"/>
        <charset val="134"/>
      </rPr>
      <t>Please enter in order</t>
    </r>
    <phoneticPr fontId="24"/>
  </si>
  <si>
    <t>卒業年月(予定)：</t>
    <phoneticPr fontId="4"/>
  </si>
  <si>
    <t>入学時期：</t>
    <phoneticPr fontId="4"/>
  </si>
  <si>
    <t>進学1.6年コース</t>
  </si>
  <si>
    <t>コース：</t>
    <phoneticPr fontId="4"/>
  </si>
  <si>
    <r>
      <t>入力にはMicrosoft Excelを使用してください。</t>
    </r>
    <r>
      <rPr>
        <sz val="10"/>
        <color rgb="FF00B050"/>
        <rFont val="微软雅黑"/>
        <family val="2"/>
        <charset val="134"/>
      </rPr>
      <t>请使用微软excel进行输入。</t>
    </r>
    <r>
      <rPr>
        <sz val="10"/>
        <color rgb="FFFF0000"/>
        <rFont val="微软雅黑"/>
        <family val="2"/>
        <charset val="134"/>
      </rPr>
      <t>Use Microsoft Excel for input</t>
    </r>
    <phoneticPr fontId="24"/>
  </si>
  <si>
    <t>03-5602-9771</t>
    <phoneticPr fontId="4"/>
  </si>
  <si>
    <r>
      <t>電話番号</t>
    </r>
    <r>
      <rPr>
        <sz val="10"/>
        <color theme="1"/>
        <rFont val="Arial Narrow"/>
        <family val="2"/>
      </rPr>
      <t>Tel No.</t>
    </r>
    <r>
      <rPr>
        <b/>
        <sz val="11"/>
        <color theme="1"/>
        <rFont val="ＭＳ Ｐゴシック"/>
        <family val="3"/>
        <charset val="128"/>
      </rPr>
      <t>：</t>
    </r>
    <phoneticPr fontId="4"/>
  </si>
  <si>
    <t>〒135-0042 東京都江東区木場5-11-13-2F</t>
    <phoneticPr fontId="4"/>
  </si>
  <si>
    <r>
      <t>所在地</t>
    </r>
    <r>
      <rPr>
        <sz val="10"/>
        <color theme="1"/>
        <rFont val="Arial Narrow"/>
        <family val="2"/>
      </rPr>
      <t>Address</t>
    </r>
    <r>
      <rPr>
        <b/>
        <sz val="11"/>
        <color theme="1"/>
        <rFont val="ＭＳ Ｐゴシック"/>
        <family val="3"/>
        <charset val="128"/>
      </rPr>
      <t>：</t>
    </r>
    <phoneticPr fontId="4"/>
  </si>
  <si>
    <t>TO:DIRECTOR TOKYO JE LANGUAGE SCHOOL</t>
    <phoneticPr fontId="4"/>
  </si>
  <si>
    <t>東京日英学院</t>
    <phoneticPr fontId="4"/>
  </si>
  <si>
    <t>APPLICATION FOR ADMISSION</t>
    <phoneticPr fontId="4"/>
  </si>
  <si>
    <t>入　学　願　書</t>
    <phoneticPr fontId="4"/>
  </si>
  <si>
    <t>ベトナム登録番号</t>
  </si>
  <si>
    <t>仲介電話</t>
    <rPh sb="0" eb="2">
      <t>コウソツ</t>
    </rPh>
    <rPh sb="2" eb="4">
      <t>デンワ</t>
    </rPh>
    <phoneticPr fontId="63"/>
  </si>
  <si>
    <t>仲介住所</t>
    <rPh sb="0" eb="2">
      <t>コウソツ</t>
    </rPh>
    <rPh sb="2" eb="4">
      <t>イコウ</t>
    </rPh>
    <phoneticPr fontId="63"/>
  </si>
  <si>
    <t>入管提出仲介名</t>
    <rPh sb="0" eb="2">
      <t>チュウカイ</t>
    </rPh>
    <phoneticPr fontId="63"/>
  </si>
  <si>
    <t>携帯番号(在日4)</t>
  </si>
  <si>
    <t>在留カード番号(在日4)</t>
  </si>
  <si>
    <t>勤務先(在日4)</t>
    <rPh sb="0" eb="3">
      <t>キンムサキ2</t>
    </rPh>
    <phoneticPr fontId="63"/>
  </si>
  <si>
    <t>同居予定(有無4)</t>
  </si>
  <si>
    <t>国籍(在日4)</t>
    <rPh sb="0" eb="2">
      <t>コクセキ5</t>
    </rPh>
    <phoneticPr fontId="63"/>
  </si>
  <si>
    <t>生年月日(在日4)</t>
    <rPh sb="0" eb="2">
      <t>セイネンガッピ4</t>
    </rPh>
    <phoneticPr fontId="63"/>
  </si>
  <si>
    <t>氏名(在日4)</t>
    <rPh sb="0" eb="2">
      <t>シメイ3</t>
    </rPh>
    <phoneticPr fontId="63"/>
  </si>
  <si>
    <t>続柄(在日4)</t>
    <rPh sb="0" eb="2">
      <t>ｿﾞｸｶﾞﾗ</t>
    </rPh>
    <rPh sb="3" eb="5">
      <t>ｻﾞｲﾆﾁ</t>
    </rPh>
    <phoneticPr fontId="64" type="noConversion"/>
  </si>
  <si>
    <t>携帯番号(在日3)</t>
  </si>
  <si>
    <t>在留カード番号(在日3)</t>
    <rPh sb="0" eb="2">
      <t>ザイリュウ</t>
    </rPh>
    <phoneticPr fontId="63"/>
  </si>
  <si>
    <t>勤務先(在日3)</t>
    <rPh sb="0" eb="3">
      <t>キンムサキ2</t>
    </rPh>
    <phoneticPr fontId="63"/>
  </si>
  <si>
    <t>同居予定(有無3)</t>
  </si>
  <si>
    <t>国籍(在日3)</t>
    <rPh sb="0" eb="2">
      <t>コクセキ5</t>
    </rPh>
    <phoneticPr fontId="63"/>
  </si>
  <si>
    <t>生年月日(在日3)</t>
    <rPh sb="0" eb="2">
      <t>セイネンガッピ4</t>
    </rPh>
    <phoneticPr fontId="63"/>
  </si>
  <si>
    <t>氏名(在日3)</t>
    <rPh sb="0" eb="2">
      <t>シメイ3</t>
    </rPh>
    <phoneticPr fontId="63"/>
  </si>
  <si>
    <t>続柄(在日3)</t>
    <rPh sb="0" eb="2">
      <t>ｿﾞｸｶﾞﾗ</t>
    </rPh>
    <rPh sb="3" eb="5">
      <t>ｻﾞｲﾆﾁ</t>
    </rPh>
    <phoneticPr fontId="64" type="noConversion"/>
  </si>
  <si>
    <t>携帯番号(在日2)</t>
  </si>
  <si>
    <t>在留カード番号(在日2)</t>
    <rPh sb="0" eb="2">
      <t>ザイリュウ</t>
    </rPh>
    <rPh sb="5" eb="7">
      <t>バンゴウ</t>
    </rPh>
    <phoneticPr fontId="63"/>
  </si>
  <si>
    <t>勤務先(在日2)</t>
    <rPh sb="0" eb="3">
      <t>キンムサキ</t>
    </rPh>
    <phoneticPr fontId="63"/>
  </si>
  <si>
    <t>同居予定(有無2)</t>
  </si>
  <si>
    <t>国籍(在日2)</t>
    <rPh sb="0" eb="2">
      <t>コクセキ</t>
    </rPh>
    <phoneticPr fontId="63"/>
  </si>
  <si>
    <t>生年月日(在日2)</t>
    <rPh sb="0" eb="2">
      <t>セイネン</t>
    </rPh>
    <rPh sb="2" eb="4">
      <t>ガッピ</t>
    </rPh>
    <phoneticPr fontId="63"/>
  </si>
  <si>
    <t>氏名(在日2)</t>
    <rPh sb="0" eb="2">
      <t>シメイ</t>
    </rPh>
    <phoneticPr fontId="63"/>
  </si>
  <si>
    <t>続柄(在日2)</t>
    <rPh sb="0" eb="2">
      <t>ｿﾞｸｶﾞﾗ</t>
    </rPh>
    <phoneticPr fontId="64" type="noConversion"/>
  </si>
  <si>
    <t>携帯番号(在日1)</t>
  </si>
  <si>
    <t>在留カード番号(在日1)</t>
    <rPh sb="0" eb="2">
      <t>ザイリュウ</t>
    </rPh>
    <rPh sb="5" eb="7">
      <t>バンゴウ</t>
    </rPh>
    <phoneticPr fontId="63"/>
  </si>
  <si>
    <t>勤務先(在日1)</t>
  </si>
  <si>
    <t>同居予定(有無1)</t>
  </si>
  <si>
    <t>国籍(在日1)</t>
    <rPh sb="0" eb="2">
      <t>コクセキ</t>
    </rPh>
    <phoneticPr fontId="63"/>
  </si>
  <si>
    <t>生年月日(在日1)</t>
    <rPh sb="0" eb="2">
      <t>セイネン</t>
    </rPh>
    <rPh sb="2" eb="4">
      <t>ガッピ</t>
    </rPh>
    <phoneticPr fontId="63"/>
  </si>
  <si>
    <t>氏名(在日1)</t>
    <rPh sb="0" eb="2">
      <t>シメイ</t>
    </rPh>
    <rPh sb="3" eb="5">
      <t>ザイニチ</t>
    </rPh>
    <phoneticPr fontId="63"/>
  </si>
  <si>
    <t>続柄(在日1)</t>
    <rPh sb="0" eb="2">
      <t>ゾクガラ</t>
    </rPh>
    <phoneticPr fontId="63"/>
  </si>
  <si>
    <t>税抜年収（経支1）</t>
    <rPh sb="0" eb="3">
      <t>ゼイビキゴ</t>
    </rPh>
    <phoneticPr fontId="63"/>
  </si>
  <si>
    <t>税込年収（経支1）</t>
    <rPh sb="0" eb="2">
      <t>ネンシュウ</t>
    </rPh>
    <phoneticPr fontId="65"/>
  </si>
  <si>
    <t>母国税抜年収（経支1）</t>
  </si>
  <si>
    <t>母国税込年収（経支1）</t>
    <rPh sb="2" eb="4">
      <t>ゼイビキ</t>
    </rPh>
    <rPh sb="4" eb="5">
      <t>ゴ</t>
    </rPh>
    <phoneticPr fontId="63"/>
  </si>
  <si>
    <t>為替レート</t>
    <rPh sb="0" eb="2">
      <t>カワセ</t>
    </rPh>
    <phoneticPr fontId="63"/>
  </si>
  <si>
    <t>母国貨幣</t>
    <rPh sb="0" eb="2">
      <t>ボコク</t>
    </rPh>
    <rPh sb="2" eb="4">
      <t>カヘイ</t>
    </rPh>
    <phoneticPr fontId="63"/>
  </si>
  <si>
    <t>勤務先電話番号（経支1）</t>
    <rPh sb="0" eb="3">
      <t>キンムサキ</t>
    </rPh>
    <rPh sb="3" eb="5">
      <t>デンワ</t>
    </rPh>
    <rPh sb="5" eb="7">
      <t>バンゴウ</t>
    </rPh>
    <phoneticPr fontId="65"/>
  </si>
  <si>
    <t>勤務先住所（経支1）</t>
    <phoneticPr fontId="4"/>
  </si>
  <si>
    <t>勤務先（経支1）</t>
    <rPh sb="0" eb="3">
      <t>キンムサキ</t>
    </rPh>
    <phoneticPr fontId="65"/>
  </si>
  <si>
    <t>職業（経支1）</t>
    <rPh sb="0" eb="2">
      <t>ショクギョウ</t>
    </rPh>
    <phoneticPr fontId="63"/>
  </si>
  <si>
    <t>電話番号（経支1）</t>
    <rPh sb="0" eb="2">
      <t>デンワ</t>
    </rPh>
    <rPh sb="2" eb="4">
      <t>バンゴウ</t>
    </rPh>
    <phoneticPr fontId="65"/>
  </si>
  <si>
    <t>住所（経支1）</t>
  </si>
  <si>
    <t>生年月日（経支1）</t>
    <phoneticPr fontId="4"/>
  </si>
  <si>
    <t>氏名（経支1）</t>
    <rPh sb="0" eb="2">
      <t>シメイ</t>
    </rPh>
    <phoneticPr fontId="65"/>
  </si>
  <si>
    <t>続柄（経支1）</t>
    <rPh sb="0" eb="2">
      <t>ゾクガラ</t>
    </rPh>
    <phoneticPr fontId="63"/>
  </si>
  <si>
    <t>奨学金負担金額</t>
  </si>
  <si>
    <t>在日支弁者負担金額</t>
  </si>
  <si>
    <t>海外送金</t>
    <rPh sb="0" eb="2">
      <t>カイガイ</t>
    </rPh>
    <rPh sb="2" eb="4">
      <t>ソウキン</t>
    </rPh>
    <phoneticPr fontId="63"/>
  </si>
  <si>
    <t>本人負担金額</t>
  </si>
  <si>
    <t>日本語学習終了日3</t>
    <rPh sb="0" eb="3">
      <t>ニホンゴ</t>
    </rPh>
    <rPh sb="3" eb="5">
      <t>ガクシュウ</t>
    </rPh>
    <rPh sb="5" eb="8">
      <t>シュウリョウビ</t>
    </rPh>
    <phoneticPr fontId="63"/>
  </si>
  <si>
    <t>日本語学習開始日3</t>
    <rPh sb="0" eb="3">
      <t>ニホンゴ</t>
    </rPh>
    <rPh sb="3" eb="5">
      <t>ガクシュウ</t>
    </rPh>
    <rPh sb="5" eb="7">
      <t>カイシ</t>
    </rPh>
    <rPh sb="7" eb="8">
      <t>ビ</t>
    </rPh>
    <phoneticPr fontId="63"/>
  </si>
  <si>
    <t>日本語教育機関住所3</t>
    <rPh sb="7" eb="9">
      <t>ジュウショ</t>
    </rPh>
    <phoneticPr fontId="63"/>
  </si>
  <si>
    <t>日本語教育機関3</t>
    <rPh sb="0" eb="2">
      <t>ニホン</t>
    </rPh>
    <rPh sb="2" eb="3">
      <t>ゴ</t>
    </rPh>
    <rPh sb="3" eb="5">
      <t>キョウイク</t>
    </rPh>
    <rPh sb="5" eb="7">
      <t>キカン</t>
    </rPh>
    <phoneticPr fontId="63"/>
  </si>
  <si>
    <t>日本語学習終了日2</t>
    <rPh sb="0" eb="3">
      <t>ニホンゴ</t>
    </rPh>
    <rPh sb="3" eb="5">
      <t>ガクシュウ</t>
    </rPh>
    <rPh sb="5" eb="8">
      <t>シュウリョウビ</t>
    </rPh>
    <phoneticPr fontId="63"/>
  </si>
  <si>
    <t>日本語学習開始日2</t>
    <rPh sb="0" eb="3">
      <t>ニホンゴ</t>
    </rPh>
    <rPh sb="3" eb="5">
      <t>ガクシュウ</t>
    </rPh>
    <rPh sb="5" eb="7">
      <t>カイシ</t>
    </rPh>
    <rPh sb="7" eb="8">
      <t>ビ</t>
    </rPh>
    <phoneticPr fontId="63"/>
  </si>
  <si>
    <t>日本語教育機関住所2</t>
    <rPh sb="7" eb="9">
      <t>ジュウショ</t>
    </rPh>
    <phoneticPr fontId="63"/>
  </si>
  <si>
    <t>日本語教育機関2</t>
    <rPh sb="0" eb="2">
      <t>ニホン</t>
    </rPh>
    <rPh sb="2" eb="3">
      <t>ゴ</t>
    </rPh>
    <rPh sb="3" eb="5">
      <t>キョウイク</t>
    </rPh>
    <rPh sb="5" eb="7">
      <t>キカン</t>
    </rPh>
    <phoneticPr fontId="63"/>
  </si>
  <si>
    <t>日本語学習終了日1</t>
    <rPh sb="0" eb="3">
      <t>ニホンゴ</t>
    </rPh>
    <rPh sb="3" eb="5">
      <t>ガクシュウ</t>
    </rPh>
    <rPh sb="5" eb="8">
      <t>シュウリョウビ</t>
    </rPh>
    <phoneticPr fontId="63"/>
  </si>
  <si>
    <t>日本語学習開始日1</t>
    <rPh sb="0" eb="3">
      <t>ニホンゴ</t>
    </rPh>
    <rPh sb="3" eb="5">
      <t>ガクシュウ</t>
    </rPh>
    <rPh sb="5" eb="7">
      <t>カイシ</t>
    </rPh>
    <rPh sb="7" eb="8">
      <t>ビ</t>
    </rPh>
    <phoneticPr fontId="63"/>
  </si>
  <si>
    <t>日本語教育機関住所1</t>
    <rPh sb="7" eb="9">
      <t>ジュウショ</t>
    </rPh>
    <phoneticPr fontId="63"/>
  </si>
  <si>
    <t>日本語教育機関1</t>
    <rPh sb="0" eb="2">
      <t>ニホン</t>
    </rPh>
    <rPh sb="2" eb="3">
      <t>ゴ</t>
    </rPh>
    <rPh sb="3" eb="5">
      <t>キョウイク</t>
    </rPh>
    <rPh sb="5" eb="7">
      <t>キカン</t>
    </rPh>
    <phoneticPr fontId="63"/>
  </si>
  <si>
    <t>現時点の学習時間数</t>
    <rPh sb="0" eb="3">
      <t>ニホンゴ</t>
    </rPh>
    <rPh sb="3" eb="5">
      <t>ガクシュウ</t>
    </rPh>
    <rPh sb="5" eb="8">
      <t>ソウジカン</t>
    </rPh>
    <rPh sb="8" eb="9">
      <t>スウ</t>
    </rPh>
    <phoneticPr fontId="63"/>
  </si>
  <si>
    <t>日本語試験点数</t>
    <phoneticPr fontId="4"/>
  </si>
  <si>
    <t>日本語試験レベル</t>
    <phoneticPr fontId="4"/>
  </si>
  <si>
    <t>日本語能力試験日</t>
    <rPh sb="7" eb="8">
      <t>ビ</t>
    </rPh>
    <phoneticPr fontId="63"/>
  </si>
  <si>
    <t>日本語能力試験名</t>
    <rPh sb="0" eb="3">
      <t>ニホンゴ</t>
    </rPh>
    <rPh sb="3" eb="7">
      <t>ノウリョクシケン</t>
    </rPh>
    <rPh sb="7" eb="8">
      <t>メイ</t>
    </rPh>
    <phoneticPr fontId="63"/>
  </si>
  <si>
    <t>卒業以降の会社退社日3</t>
    <rPh sb="2" eb="4">
      <t>イコウ</t>
    </rPh>
    <rPh sb="9" eb="10">
      <t>ビ</t>
    </rPh>
    <phoneticPr fontId="63"/>
  </si>
  <si>
    <t>卒業以降の会社入社日3</t>
    <rPh sb="2" eb="4">
      <t>イコウ</t>
    </rPh>
    <rPh sb="9" eb="10">
      <t>ビ</t>
    </rPh>
    <phoneticPr fontId="63"/>
  </si>
  <si>
    <t>卒業以降の会社名3</t>
    <rPh sb="2" eb="4">
      <t>イコウ</t>
    </rPh>
    <phoneticPr fontId="63"/>
  </si>
  <si>
    <t>卒業以降の会社退社日2</t>
    <rPh sb="2" eb="4">
      <t>イコウ</t>
    </rPh>
    <rPh sb="9" eb="10">
      <t>ビ</t>
    </rPh>
    <phoneticPr fontId="63"/>
  </si>
  <si>
    <t>卒業以降の会社入社日2</t>
    <rPh sb="2" eb="4">
      <t>イコウ</t>
    </rPh>
    <rPh sb="9" eb="10">
      <t>ビ</t>
    </rPh>
    <phoneticPr fontId="63"/>
  </si>
  <si>
    <t>卒業以降の会社名2</t>
    <rPh sb="2" eb="4">
      <t>イコウ</t>
    </rPh>
    <phoneticPr fontId="63"/>
  </si>
  <si>
    <t>卒業以降の会社退社日1</t>
    <rPh sb="2" eb="4">
      <t>イコウ</t>
    </rPh>
    <rPh sb="9" eb="10">
      <t>ビ</t>
    </rPh>
    <phoneticPr fontId="63"/>
  </si>
  <si>
    <t>卒業以降の会社入社日1</t>
    <rPh sb="2" eb="4">
      <t>イコウ</t>
    </rPh>
    <rPh sb="9" eb="10">
      <t>ビ</t>
    </rPh>
    <phoneticPr fontId="63"/>
  </si>
  <si>
    <t>卒業以降の会社名1</t>
    <rPh sb="2" eb="4">
      <t>イコウ</t>
    </rPh>
    <phoneticPr fontId="63"/>
  </si>
  <si>
    <t>高卒以降の学校卒業日3</t>
    <rPh sb="0" eb="2">
      <t>コウソツ</t>
    </rPh>
    <rPh sb="2" eb="4">
      <t>イコウ</t>
    </rPh>
    <rPh sb="5" eb="7">
      <t>ガッコウ</t>
    </rPh>
    <rPh sb="7" eb="9">
      <t>ソツギョウ</t>
    </rPh>
    <rPh sb="9" eb="10">
      <t>ビ</t>
    </rPh>
    <phoneticPr fontId="63"/>
  </si>
  <si>
    <t>高卒以降の学校入学日3</t>
    <rPh sb="0" eb="2">
      <t>コウソツ</t>
    </rPh>
    <rPh sb="2" eb="4">
      <t>イコウ</t>
    </rPh>
    <rPh sb="5" eb="7">
      <t>ガッコウ</t>
    </rPh>
    <rPh sb="7" eb="9">
      <t>ニュウガク</t>
    </rPh>
    <rPh sb="9" eb="10">
      <t>ビ</t>
    </rPh>
    <phoneticPr fontId="63"/>
  </si>
  <si>
    <t>高卒以降の学校名3</t>
    <rPh sb="0" eb="2">
      <t>コウソツ</t>
    </rPh>
    <rPh sb="2" eb="4">
      <t>イコウ</t>
    </rPh>
    <phoneticPr fontId="63"/>
  </si>
  <si>
    <t>高卒以降の学校卒業日2</t>
    <rPh sb="0" eb="2">
      <t>コウソツ</t>
    </rPh>
    <rPh sb="2" eb="4">
      <t>イコウ</t>
    </rPh>
    <rPh sb="5" eb="7">
      <t>ガッコウ</t>
    </rPh>
    <rPh sb="7" eb="9">
      <t>ソツギョウ</t>
    </rPh>
    <rPh sb="9" eb="10">
      <t>ビ</t>
    </rPh>
    <phoneticPr fontId="63"/>
  </si>
  <si>
    <t>高卒以降の学校入学日2</t>
    <rPh sb="0" eb="2">
      <t>コウソツ</t>
    </rPh>
    <rPh sb="2" eb="4">
      <t>イコウ</t>
    </rPh>
    <rPh sb="5" eb="7">
      <t>ガッコウ</t>
    </rPh>
    <rPh sb="7" eb="9">
      <t>ニュウガク</t>
    </rPh>
    <rPh sb="9" eb="10">
      <t>ビ</t>
    </rPh>
    <phoneticPr fontId="63"/>
  </si>
  <si>
    <t>高卒以降の学校名2</t>
    <rPh sb="0" eb="2">
      <t>コウソツ</t>
    </rPh>
    <rPh sb="2" eb="4">
      <t>イコウ</t>
    </rPh>
    <phoneticPr fontId="63"/>
  </si>
  <si>
    <t>高卒以降の学校卒業日1</t>
    <rPh sb="0" eb="2">
      <t>コウソツ</t>
    </rPh>
    <rPh sb="2" eb="4">
      <t>イコウ</t>
    </rPh>
    <rPh sb="5" eb="7">
      <t>ガッコウ</t>
    </rPh>
    <rPh sb="7" eb="9">
      <t>ソツギョウ</t>
    </rPh>
    <rPh sb="9" eb="10">
      <t>ビ</t>
    </rPh>
    <phoneticPr fontId="63"/>
  </si>
  <si>
    <t>高卒以降の学校入学日1</t>
    <rPh sb="0" eb="2">
      <t>コウソツ</t>
    </rPh>
    <rPh sb="2" eb="4">
      <t>イコウ</t>
    </rPh>
    <rPh sb="5" eb="7">
      <t>ガッコウ</t>
    </rPh>
    <rPh sb="7" eb="9">
      <t>ニュウガク</t>
    </rPh>
    <rPh sb="9" eb="10">
      <t>ビ</t>
    </rPh>
    <phoneticPr fontId="63"/>
  </si>
  <si>
    <t>高卒以降の学校名1</t>
    <rPh sb="0" eb="2">
      <t>コウソツ</t>
    </rPh>
    <rPh sb="2" eb="4">
      <t>イコウ</t>
    </rPh>
    <phoneticPr fontId="63"/>
  </si>
  <si>
    <t>最終学歴卒業日</t>
    <phoneticPr fontId="4"/>
  </si>
  <si>
    <t>卒業学校名</t>
    <phoneticPr fontId="4"/>
  </si>
  <si>
    <t>最終学歴在籍状況</t>
    <phoneticPr fontId="4"/>
  </si>
  <si>
    <t>出国日(直近)</t>
    <phoneticPr fontId="4"/>
  </si>
  <si>
    <t>入国日(直近）</t>
    <phoneticPr fontId="4"/>
  </si>
  <si>
    <t>過去の出入国歴(回数)</t>
    <phoneticPr fontId="4"/>
  </si>
  <si>
    <t>卒業予定日</t>
    <phoneticPr fontId="4"/>
  </si>
  <si>
    <t>コース（年）</t>
    <phoneticPr fontId="4"/>
  </si>
  <si>
    <t>コース</t>
    <phoneticPr fontId="4"/>
  </si>
  <si>
    <t>旅券有効期限</t>
    <phoneticPr fontId="4"/>
  </si>
  <si>
    <t>現住所</t>
    <phoneticPr fontId="4"/>
  </si>
  <si>
    <t>戸籍住所</t>
    <phoneticPr fontId="4"/>
  </si>
  <si>
    <t>学生母国の電話</t>
    <phoneticPr fontId="4"/>
  </si>
  <si>
    <t>出身地</t>
    <phoneticPr fontId="4"/>
  </si>
  <si>
    <t>不交付歴</t>
    <phoneticPr fontId="4"/>
  </si>
  <si>
    <t>申請歴</t>
    <phoneticPr fontId="4"/>
  </si>
  <si>
    <t>国籍</t>
    <phoneticPr fontId="4"/>
  </si>
  <si>
    <t>氏名（カタカナ）</t>
    <phoneticPr fontId="4"/>
  </si>
  <si>
    <t>氏名（母国語）</t>
    <phoneticPr fontId="4"/>
  </si>
  <si>
    <t>氏名（ローマ字）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</si>
</sst>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_-* #,##0_-;\-* #,##0_-;_-* &quot;-&quot;_-;_-@_-"/>
    <numFmt numFmtId="178" formatCode="#,##0_ "/>
    <numFmt numFmtId="179" formatCode="#,##0.0000_ "/>
  </numFmts>
  <fonts count="73">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color theme="1"/>
      <name val="ＭＳ Ｐゴシック"/>
      <family val="3"/>
      <charset val="128"/>
    </font>
    <font>
      <sz val="6"/>
      <name val="ＭＳ Ｐゴシック"/>
      <family val="3"/>
      <charset val="128"/>
      <scheme val="minor"/>
    </font>
    <font>
      <sz val="10"/>
      <color theme="1"/>
      <name val="ＭＳ Ｐゴシック"/>
      <family val="3"/>
      <charset val="128"/>
    </font>
    <font>
      <sz val="11"/>
      <color theme="0"/>
      <name val="ＭＳ Ｐゴシック"/>
      <family val="3"/>
      <charset val="128"/>
    </font>
    <font>
      <sz val="11"/>
      <name val="ＭＳ Ｐゴシック"/>
      <family val="3"/>
      <charset val="128"/>
    </font>
    <font>
      <sz val="10"/>
      <name val="ＭＳ Ｐ明朝"/>
      <family val="1"/>
      <charset val="128"/>
    </font>
    <font>
      <sz val="10"/>
      <color theme="0"/>
      <name val="ＭＳ Ｐ明朝"/>
      <family val="1"/>
      <charset val="128"/>
    </font>
    <font>
      <sz val="10"/>
      <color theme="0"/>
      <name val="Alimama DaoLiTi"/>
      <family val="3"/>
      <charset val="134"/>
    </font>
    <font>
      <sz val="10"/>
      <color theme="0"/>
      <name val="ＭＳ Ｐゴシック"/>
      <family val="3"/>
      <charset val="128"/>
    </font>
    <font>
      <sz val="11"/>
      <color theme="0"/>
      <name val="Microsoft YaHei"/>
      <family val="2"/>
    </font>
    <font>
      <sz val="9"/>
      <color theme="1"/>
      <name val="Arial Narrow"/>
      <family val="2"/>
    </font>
    <font>
      <sz val="11"/>
      <color theme="0"/>
      <name val="Microsoft YaHei"/>
      <family val="2"/>
      <charset val="134"/>
    </font>
    <font>
      <b/>
      <sz val="11"/>
      <color theme="1"/>
      <name val="ＭＳ Ｐゴシック"/>
      <family val="3"/>
      <charset val="128"/>
    </font>
    <font>
      <sz val="11"/>
      <color theme="1"/>
      <name val="Microsoft YaHei"/>
      <family val="2"/>
      <charset val="134"/>
    </font>
    <font>
      <b/>
      <sz val="9"/>
      <color theme="1"/>
      <name val="Arial Narrow"/>
      <family val="2"/>
    </font>
    <font>
      <sz val="10"/>
      <color theme="1"/>
      <name val="Microsoft YaHei"/>
      <family val="2"/>
      <charset val="134"/>
    </font>
    <font>
      <sz val="9"/>
      <color theme="1"/>
      <name val="Arial Narrow"/>
      <family val="3"/>
      <charset val="128"/>
    </font>
    <font>
      <sz val="9"/>
      <color theme="1"/>
      <name val="游ゴシック"/>
      <family val="2"/>
      <charset val="128"/>
    </font>
    <font>
      <sz val="11"/>
      <color theme="1"/>
      <name val="Microsoft YaHei"/>
      <family val="2"/>
    </font>
    <font>
      <sz val="11"/>
      <name val="ＭＳ Ｐ明朝"/>
      <family val="1"/>
      <charset val="128"/>
    </font>
    <font>
      <sz val="9"/>
      <color rgb="FFFF0000"/>
      <name val="微软雅黑"/>
      <family val="2"/>
      <charset val="134"/>
    </font>
    <font>
      <sz val="6"/>
      <name val="ＭＳ Ｐゴシック"/>
      <family val="2"/>
      <charset val="128"/>
    </font>
    <font>
      <sz val="11"/>
      <color rgb="FFFF0000"/>
      <name val="微软雅黑"/>
      <family val="2"/>
      <charset val="134"/>
    </font>
    <font>
      <sz val="11"/>
      <color rgb="FFFF0000"/>
      <name val="ＭＳ Ｐゴシック"/>
      <family val="3"/>
      <charset val="128"/>
    </font>
    <font>
      <sz val="11"/>
      <color rgb="FF00B050"/>
      <name val="微软雅黑"/>
      <family val="2"/>
      <charset val="134"/>
    </font>
    <font>
      <b/>
      <sz val="9"/>
      <color theme="1"/>
      <name val="ＭＳ Ｐゴシック"/>
      <family val="2"/>
      <charset val="128"/>
    </font>
    <font>
      <sz val="11"/>
      <name val="ＭＳ Ｐゴシック"/>
      <family val="2"/>
      <charset val="128"/>
    </font>
    <font>
      <sz val="12"/>
      <color theme="1"/>
      <name val="ＭＳ Ｐゴシック"/>
      <family val="3"/>
      <charset val="128"/>
    </font>
    <font>
      <sz val="12"/>
      <color theme="1"/>
      <name val="Microsoft YaHei"/>
      <family val="2"/>
    </font>
    <font>
      <sz val="10"/>
      <color rgb="FFFF0000"/>
      <name val="微软雅黑"/>
      <family val="2"/>
      <charset val="134"/>
    </font>
    <font>
      <sz val="10"/>
      <color rgb="FF00B050"/>
      <name val="微软雅黑"/>
      <family val="2"/>
      <charset val="134"/>
    </font>
    <font>
      <sz val="8"/>
      <color theme="1"/>
      <name val="新宋体"/>
      <family val="3"/>
      <charset val="134"/>
    </font>
    <font>
      <sz val="9"/>
      <color rgb="FFFF0000"/>
      <name val="微软雅黑"/>
      <family val="2"/>
    </font>
    <font>
      <sz val="11"/>
      <color rgb="FF00B050"/>
      <name val="Microsoft YaHei"/>
      <family val="3"/>
      <charset val="134"/>
    </font>
    <font>
      <sz val="9"/>
      <color rgb="FFFF0000"/>
      <name val="Microsoft YaHei"/>
      <family val="3"/>
      <charset val="134"/>
    </font>
    <font>
      <sz val="10"/>
      <color rgb="FFFF0000"/>
      <name val="ＭＳ Ｐゴシック"/>
      <family val="3"/>
      <charset val="128"/>
    </font>
    <font>
      <sz val="9"/>
      <name val="ＭＳ Ｐゴシック"/>
      <family val="3"/>
      <charset val="134"/>
      <scheme val="minor"/>
    </font>
    <font>
      <b/>
      <sz val="9"/>
      <color theme="1"/>
      <name val="ＭＳ Ｐゴシック"/>
      <family val="3"/>
      <charset val="128"/>
    </font>
    <font>
      <sz val="10"/>
      <color rgb="FFED0000"/>
      <name val="微软雅黑"/>
      <family val="2"/>
    </font>
    <font>
      <sz val="10"/>
      <color theme="1"/>
      <name val="游ゴシック"/>
      <family val="2"/>
      <charset val="128"/>
    </font>
    <font>
      <b/>
      <sz val="10"/>
      <color theme="1"/>
      <name val="ＭＳ Ｐゴシック"/>
      <family val="3"/>
      <charset val="128"/>
    </font>
    <font>
      <sz val="9"/>
      <color rgb="FFFF0000"/>
      <name val="Times New Roman"/>
      <family val="1"/>
    </font>
    <font>
      <b/>
      <sz val="11"/>
      <color theme="1"/>
      <name val="ＭＳ Ｐゴシック"/>
      <family val="2"/>
    </font>
    <font>
      <sz val="8"/>
      <color theme="1"/>
      <name val="Arial Narrow"/>
      <family val="2"/>
    </font>
    <font>
      <sz val="8"/>
      <color rgb="FFFF0000"/>
      <name val="微软雅黑"/>
      <family val="2"/>
      <charset val="134"/>
    </font>
    <font>
      <sz val="8"/>
      <color rgb="FF00CC00"/>
      <name val="微软雅黑"/>
      <family val="2"/>
    </font>
    <font>
      <sz val="11"/>
      <color theme="1"/>
      <name val="ＭＳ Ｐゴシック"/>
      <family val="2"/>
      <charset val="128"/>
    </font>
    <font>
      <sz val="11"/>
      <color theme="1"/>
      <name val="Microsoft YaHei"/>
      <family val="3"/>
      <charset val="128"/>
    </font>
    <font>
      <sz val="7"/>
      <color theme="1"/>
      <name val="Arial Narrow"/>
      <family val="2"/>
    </font>
    <font>
      <sz val="9"/>
      <color theme="1"/>
      <name val="ＭＳ Ｐゴシック"/>
      <family val="3"/>
      <charset val="128"/>
    </font>
    <font>
      <b/>
      <sz val="10"/>
      <color rgb="FFED0000"/>
      <name val="ＭＳ Ｐゴシック"/>
      <family val="3"/>
      <charset val="128"/>
    </font>
    <font>
      <sz val="9"/>
      <color theme="1"/>
      <name val="ＭＳ Ｐゴシック"/>
      <family val="2"/>
      <charset val="128"/>
    </font>
    <font>
      <sz val="6"/>
      <color theme="1"/>
      <name val="ＭＳ Ｐゴシック"/>
      <family val="3"/>
      <charset val="128"/>
    </font>
    <font>
      <sz val="10"/>
      <color theme="1"/>
      <name val="Microsoft YaHei"/>
      <family val="2"/>
    </font>
    <font>
      <sz val="6"/>
      <color theme="1"/>
      <name val="Arial Narrow"/>
      <family val="2"/>
    </font>
    <font>
      <sz val="10"/>
      <color theme="1"/>
      <name val="Arial Narrow"/>
      <family val="2"/>
    </font>
    <font>
      <sz val="11"/>
      <color theme="1"/>
      <name val="Arial Narrow"/>
      <family val="2"/>
    </font>
    <font>
      <b/>
      <sz val="22"/>
      <color theme="1"/>
      <name val="ＭＳ Ｐゴシック"/>
      <family val="3"/>
      <charset val="128"/>
    </font>
    <font>
      <b/>
      <sz val="10"/>
      <color theme="1"/>
      <name val="Arial Narrow"/>
      <family val="2"/>
    </font>
    <font>
      <sz val="18"/>
      <color theme="1"/>
      <name val="ＭＳ Ｐゴシック"/>
      <family val="3"/>
      <charset val="128"/>
    </font>
    <font>
      <sz val="11"/>
      <color indexed="8"/>
      <name val="MS Mincho"/>
      <family val="3"/>
      <charset val="128"/>
    </font>
    <font>
      <sz val="12"/>
      <color indexed="8"/>
      <name val="MS Mincho"/>
      <family val="3"/>
      <charset val="128"/>
    </font>
    <font>
      <sz val="6"/>
      <color indexed="8"/>
      <name val="MS Mincho"/>
      <family val="3"/>
      <charset val="128"/>
    </font>
    <font>
      <b/>
      <sz val="9"/>
      <color indexed="81"/>
      <name val="Microsoft YaHei"/>
      <family val="2"/>
      <charset val="134"/>
    </font>
    <font>
      <sz val="9"/>
      <color indexed="81"/>
      <name val="Microsoft YaHei"/>
      <family val="2"/>
      <charset val="134"/>
    </font>
    <font>
      <b/>
      <sz val="9"/>
      <color indexed="81"/>
      <name val="MS P ゴシック"/>
      <family val="3"/>
      <charset val="128"/>
    </font>
    <font>
      <sz val="9"/>
      <color indexed="81"/>
      <name val="MS P ゴシック"/>
      <family val="3"/>
      <charset val="128"/>
    </font>
    <font>
      <b/>
      <sz val="8"/>
      <color indexed="81"/>
      <name val="Microsoft YaHei"/>
      <family val="2"/>
      <charset val="134"/>
    </font>
    <font>
      <b/>
      <sz val="8"/>
      <color indexed="81"/>
      <name val="MS P ゴシック"/>
      <family val="3"/>
      <charset val="128"/>
    </font>
    <font>
      <b/>
      <sz val="9"/>
      <color indexed="81"/>
      <name val="SimSun-ExtB"/>
      <family val="3"/>
      <charset val="134"/>
    </font>
  </fonts>
  <fills count="2">
    <fill>
      <patternFill patternType="none"/>
    </fill>
    <fill>
      <patternFill patternType="gray125"/>
    </fill>
  </fills>
  <borders count="89">
    <border>
      <left/>
      <right/>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uble">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double">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thin">
        <color indexed="64"/>
      </top>
      <bottom style="dotted">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alignment vertical="center"/>
    </xf>
    <xf numFmtId="177" fontId="2" fillId="0" borderId="0" applyFont="0" applyFill="0" applyBorder="0" applyAlignment="0" applyProtection="0">
      <alignment vertical="center"/>
    </xf>
    <xf numFmtId="0" fontId="7" fillId="0" borderId="0">
      <alignment vertical="center"/>
    </xf>
    <xf numFmtId="0" fontId="1" fillId="0" borderId="0">
      <alignment vertical="center"/>
    </xf>
    <xf numFmtId="0" fontId="29" fillId="0" borderId="0"/>
  </cellStyleXfs>
  <cellXfs count="442">
    <xf numFmtId="0" fontId="0" fillId="0" borderId="0" xfId="0">
      <alignment vertical="center"/>
    </xf>
    <xf numFmtId="0" fontId="3" fillId="0" borderId="0" xfId="0" applyFont="1" applyProtection="1">
      <alignment vertical="center"/>
      <protection hidden="1"/>
    </xf>
    <xf numFmtId="176" fontId="3" fillId="0" borderId="0" xfId="0" applyNumberFormat="1" applyFont="1" applyProtection="1">
      <alignment vertical="center"/>
      <protection hidden="1"/>
    </xf>
    <xf numFmtId="0" fontId="3" fillId="0" borderId="0" xfId="0" applyFont="1" applyProtection="1">
      <alignment vertical="center"/>
      <protection locked="0"/>
    </xf>
    <xf numFmtId="0" fontId="5" fillId="0" borderId="0" xfId="0" applyFont="1" applyProtection="1">
      <alignment vertical="center"/>
      <protection hidden="1"/>
    </xf>
    <xf numFmtId="0" fontId="6" fillId="0" borderId="0" xfId="0" applyFont="1" applyAlignment="1">
      <alignment horizontal="center" vertical="center" shrinkToFit="1"/>
    </xf>
    <xf numFmtId="0" fontId="6" fillId="0" borderId="0" xfId="0" applyFont="1" applyAlignment="1" applyProtection="1">
      <alignment vertical="center" shrinkToFit="1"/>
      <protection hidden="1"/>
    </xf>
    <xf numFmtId="0" fontId="8" fillId="0" borderId="0" xfId="2" applyFont="1" applyProtection="1">
      <alignment vertical="center"/>
      <protection hidden="1"/>
    </xf>
    <xf numFmtId="0" fontId="9" fillId="0" borderId="0" xfId="2" applyFont="1" applyProtection="1">
      <alignment vertical="center"/>
      <protection hidden="1"/>
    </xf>
    <xf numFmtId="0" fontId="10" fillId="0" borderId="0" xfId="2" applyFont="1" applyProtection="1">
      <alignment vertical="center"/>
      <protection hidden="1"/>
    </xf>
    <xf numFmtId="0" fontId="11" fillId="0" borderId="0" xfId="0" applyFont="1" applyAlignment="1" applyProtection="1">
      <alignment vertical="center" shrinkToFit="1"/>
      <protection locked="0"/>
    </xf>
    <xf numFmtId="0" fontId="12" fillId="0" borderId="1" xfId="0" applyFont="1" applyBorder="1" applyAlignment="1" applyProtection="1">
      <alignment horizontal="center" vertical="center" shrinkToFit="1"/>
      <protection locked="0"/>
    </xf>
    <xf numFmtId="0" fontId="13" fillId="0" borderId="0" xfId="0" applyFont="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5" fillId="0" borderId="0" xfId="0" applyFont="1" applyAlignment="1" applyProtection="1">
      <alignment horizontal="right" vertical="center" shrinkToFit="1"/>
      <protection hidden="1"/>
    </xf>
    <xf numFmtId="0" fontId="3" fillId="0" borderId="0" xfId="0" applyFont="1" applyAlignment="1" applyProtection="1">
      <alignment vertical="center" shrinkToFit="1"/>
      <protection hidden="1"/>
    </xf>
    <xf numFmtId="0" fontId="13" fillId="0" borderId="0" xfId="0" applyFont="1" applyProtection="1">
      <alignment vertical="center"/>
      <protection hidden="1"/>
    </xf>
    <xf numFmtId="176" fontId="13" fillId="0" borderId="0" xfId="0" applyNumberFormat="1" applyFont="1" applyProtection="1">
      <alignment vertical="center"/>
      <protection hidden="1"/>
    </xf>
    <xf numFmtId="0" fontId="13" fillId="0" borderId="0" xfId="0" applyFont="1" applyProtection="1">
      <alignment vertical="center"/>
      <protection locked="0"/>
    </xf>
    <xf numFmtId="0" fontId="13" fillId="0" borderId="1" xfId="0" applyFont="1" applyBorder="1" applyAlignment="1" applyProtection="1">
      <alignment horizontal="center" vertical="center" shrinkToFit="1"/>
      <protection hidden="1"/>
    </xf>
    <xf numFmtId="0" fontId="16" fillId="0" borderId="1" xfId="0" applyFont="1" applyBorder="1" applyAlignment="1" applyProtection="1">
      <alignment horizontal="center" vertical="center" shrinkToFit="1"/>
      <protection locked="0"/>
    </xf>
    <xf numFmtId="0" fontId="3" fillId="0" borderId="0" xfId="0" applyFont="1" applyAlignment="1" applyProtection="1">
      <alignment vertical="center" wrapText="1"/>
      <protection hidden="1"/>
    </xf>
    <xf numFmtId="0" fontId="16" fillId="0" borderId="0" xfId="0" applyFont="1" applyAlignment="1" applyProtection="1">
      <alignment horizontal="center" vertical="center" shrinkToFit="1"/>
      <protection locked="0"/>
    </xf>
    <xf numFmtId="0" fontId="15" fillId="0" borderId="0" xfId="0" applyFont="1" applyProtection="1">
      <alignment vertical="center"/>
      <protection hidden="1"/>
    </xf>
    <xf numFmtId="0" fontId="16" fillId="0" borderId="2"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49" fontId="18" fillId="0" borderId="5" xfId="0" applyNumberFormat="1" applyFont="1" applyBorder="1" applyAlignment="1" applyProtection="1">
      <alignment horizontal="center" vertical="center" shrinkToFit="1"/>
      <protection locked="0"/>
    </xf>
    <xf numFmtId="49" fontId="18" fillId="0" borderId="6" xfId="0" applyNumberFormat="1"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hidden="1"/>
    </xf>
    <xf numFmtId="0" fontId="19" fillId="0" borderId="7" xfId="0" applyFont="1" applyBorder="1" applyAlignment="1" applyProtection="1">
      <alignment horizontal="center" vertical="center" shrinkToFit="1"/>
      <protection hidden="1"/>
    </xf>
    <xf numFmtId="0" fontId="13" fillId="0" borderId="8" xfId="0" applyFont="1" applyBorder="1" applyProtection="1">
      <alignment vertical="center"/>
      <protection hidden="1"/>
    </xf>
    <xf numFmtId="0" fontId="13" fillId="0" borderId="3" xfId="0" applyFont="1" applyBorder="1" applyProtection="1">
      <alignment vertical="center"/>
      <protection hidden="1"/>
    </xf>
    <xf numFmtId="0" fontId="13" fillId="0" borderId="4" xfId="0" applyFont="1" applyBorder="1" applyProtection="1">
      <alignment vertical="center"/>
      <protection hidden="1"/>
    </xf>
    <xf numFmtId="0" fontId="16" fillId="0" borderId="8"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hidden="1"/>
    </xf>
    <xf numFmtId="0" fontId="21" fillId="0" borderId="3"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hidden="1"/>
    </xf>
    <xf numFmtId="0" fontId="21" fillId="0" borderId="4"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3" fillId="0" borderId="16" xfId="0" applyFont="1" applyBorder="1" applyProtection="1">
      <alignment vertical="center"/>
      <protection hidden="1"/>
    </xf>
    <xf numFmtId="0" fontId="22" fillId="0" borderId="11" xfId="3" applyFont="1" applyBorder="1" applyAlignment="1" applyProtection="1">
      <alignment horizontal="center" vertical="center" shrinkToFit="1"/>
      <protection locked="0"/>
    </xf>
    <xf numFmtId="0" fontId="3" fillId="0" borderId="11" xfId="0" applyFont="1" applyBorder="1" applyProtection="1">
      <alignment vertical="center"/>
      <protection hidden="1"/>
    </xf>
    <xf numFmtId="0" fontId="22" fillId="0" borderId="12" xfId="3"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3" fillId="0" borderId="16" xfId="0" applyFont="1" applyBorder="1" applyAlignment="1" applyProtection="1">
      <alignment vertical="center" wrapText="1"/>
      <protection hidden="1"/>
    </xf>
    <xf numFmtId="0" fontId="21" fillId="0" borderId="11" xfId="0" applyFont="1" applyBorder="1" applyAlignment="1" applyProtection="1">
      <alignment horizontal="center" vertical="center" shrinkToFit="1"/>
      <protection locked="0"/>
    </xf>
    <xf numFmtId="0" fontId="3" fillId="0" borderId="11" xfId="0" applyFont="1" applyBorder="1" applyAlignment="1" applyProtection="1">
      <alignment vertical="center" wrapText="1"/>
      <protection hidden="1"/>
    </xf>
    <xf numFmtId="0" fontId="21" fillId="0" borderId="12"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49" fontId="18" fillId="0" borderId="20" xfId="0" applyNumberFormat="1" applyFont="1" applyBorder="1" applyAlignment="1" applyProtection="1">
      <alignment horizontal="center" vertical="center" shrinkToFit="1"/>
      <protection locked="0"/>
    </xf>
    <xf numFmtId="49" fontId="18" fillId="0" borderId="21" xfId="0" applyNumberFormat="1"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hidden="1"/>
    </xf>
    <xf numFmtId="0" fontId="19" fillId="0" borderId="22" xfId="0" applyFont="1" applyBorder="1" applyAlignment="1" applyProtection="1">
      <alignment horizontal="center" vertical="center" shrinkToFit="1"/>
      <protection hidden="1"/>
    </xf>
    <xf numFmtId="0" fontId="13" fillId="0" borderId="23" xfId="0" applyFont="1" applyBorder="1" applyProtection="1">
      <alignment vertical="center"/>
      <protection hidden="1"/>
    </xf>
    <xf numFmtId="0" fontId="13" fillId="0" borderId="1" xfId="0" applyFont="1" applyBorder="1" applyProtection="1">
      <alignment vertical="center"/>
      <protection hidden="1"/>
    </xf>
    <xf numFmtId="0" fontId="13" fillId="0" borderId="19" xfId="0" applyFont="1" applyBorder="1" applyProtection="1">
      <alignment vertical="center"/>
      <protection hidden="1"/>
    </xf>
    <xf numFmtId="0" fontId="16" fillId="0" borderId="23"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hidden="1"/>
    </xf>
    <xf numFmtId="0" fontId="21" fillId="0" borderId="1"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hidden="1"/>
    </xf>
    <xf numFmtId="0" fontId="13" fillId="0" borderId="1" xfId="0" applyFont="1" applyBorder="1" applyAlignment="1" applyProtection="1">
      <alignment horizontal="center" vertical="center" shrinkToFit="1"/>
      <protection hidden="1"/>
    </xf>
    <xf numFmtId="0" fontId="13" fillId="0" borderId="19" xfId="0" applyFont="1" applyBorder="1" applyAlignment="1" applyProtection="1">
      <alignment horizontal="center" vertical="center" shrinkToFit="1"/>
      <protection hidden="1"/>
    </xf>
    <xf numFmtId="0" fontId="13" fillId="0" borderId="23" xfId="0" applyFont="1" applyBorder="1" applyAlignment="1" applyProtection="1">
      <alignment horizontal="center" vertical="center" shrinkToFit="1"/>
      <protection hidden="1"/>
    </xf>
    <xf numFmtId="0" fontId="13" fillId="0" borderId="24" xfId="0" applyFont="1" applyBorder="1" applyAlignment="1" applyProtection="1">
      <alignment horizontal="center" vertical="center" shrinkToFit="1"/>
      <protection hidden="1"/>
    </xf>
    <xf numFmtId="0" fontId="15" fillId="0" borderId="25" xfId="0" applyFont="1" applyBorder="1" applyAlignment="1" applyProtection="1">
      <alignment horizontal="center" vertical="center" shrinkToFit="1"/>
      <protection hidden="1"/>
    </xf>
    <xf numFmtId="0" fontId="15" fillId="0" borderId="26" xfId="0" applyFont="1" applyBorder="1" applyAlignment="1" applyProtection="1">
      <alignment horizontal="center" vertical="center" shrinkToFit="1"/>
      <protection hidden="1"/>
    </xf>
    <xf numFmtId="0" fontId="15" fillId="0" borderId="27" xfId="0" applyFont="1" applyBorder="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22" fillId="0" borderId="0" xfId="3" applyFont="1" applyAlignment="1" applyProtection="1">
      <alignment horizontal="center" vertical="center" shrinkToFit="1"/>
      <protection locked="0"/>
    </xf>
    <xf numFmtId="0" fontId="23" fillId="0" borderId="0" xfId="0" applyFont="1" applyProtection="1">
      <alignment vertical="center"/>
      <protection locked="0"/>
    </xf>
    <xf numFmtId="0" fontId="16" fillId="0" borderId="2" xfId="0" applyFont="1" applyBorder="1" applyAlignment="1" applyProtection="1">
      <alignment horizontal="center" vertical="center" shrinkToFit="1"/>
      <protection hidden="1"/>
    </xf>
    <xf numFmtId="0" fontId="16" fillId="0" borderId="3" xfId="0" applyFont="1" applyBorder="1" applyAlignment="1" applyProtection="1">
      <alignment horizontal="center" vertical="center" shrinkToFit="1"/>
      <protection hidden="1"/>
    </xf>
    <xf numFmtId="0" fontId="16" fillId="0" borderId="4" xfId="0" applyFont="1" applyBorder="1" applyAlignment="1" applyProtection="1">
      <alignment horizontal="center" vertical="center" shrinkToFit="1"/>
      <protection hidden="1"/>
    </xf>
    <xf numFmtId="0" fontId="21" fillId="0" borderId="9" xfId="0" applyFont="1" applyBorder="1" applyAlignment="1" applyProtection="1">
      <alignment horizontal="center" vertical="center" shrinkToFit="1"/>
      <protection locked="0"/>
    </xf>
    <xf numFmtId="0" fontId="25" fillId="0" borderId="0" xfId="0" applyFont="1" applyProtection="1">
      <alignment vertical="center"/>
      <protection locked="0"/>
    </xf>
    <xf numFmtId="0" fontId="16" fillId="0" borderId="10"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6" fillId="0" borderId="12" xfId="0" applyFont="1" applyBorder="1" applyAlignment="1" applyProtection="1">
      <alignment horizontal="center" vertical="center" shrinkToFit="1"/>
      <protection hidden="1"/>
    </xf>
    <xf numFmtId="0" fontId="21" fillId="0" borderId="17"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protection locked="0"/>
    </xf>
    <xf numFmtId="0" fontId="23" fillId="0" borderId="0" xfId="4" applyFont="1" applyAlignment="1" applyProtection="1">
      <alignment vertical="center"/>
      <protection locked="0"/>
    </xf>
    <xf numFmtId="0" fontId="30" fillId="0" borderId="2" xfId="0" applyFont="1" applyBorder="1" applyAlignment="1" applyProtection="1">
      <alignment horizontal="left" vertical="center" shrinkToFit="1"/>
      <protection hidden="1"/>
    </xf>
    <xf numFmtId="0" fontId="30" fillId="0" borderId="3" xfId="0" applyFont="1" applyBorder="1" applyAlignment="1" applyProtection="1">
      <alignment horizontal="left" vertical="center" shrinkToFit="1"/>
      <protection hidden="1"/>
    </xf>
    <xf numFmtId="178" fontId="31" fillId="0" borderId="3" xfId="1" applyNumberFormat="1" applyFont="1" applyBorder="1" applyAlignment="1" applyProtection="1">
      <alignment horizontal="center" vertical="center" shrinkToFit="1"/>
      <protection locked="0"/>
    </xf>
    <xf numFmtId="178" fontId="31" fillId="0" borderId="4" xfId="1" applyNumberFormat="1"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hidden="1"/>
    </xf>
    <xf numFmtId="0" fontId="13" fillId="0" borderId="3" xfId="0" applyFont="1" applyBorder="1" applyAlignment="1" applyProtection="1">
      <alignment horizontal="center" vertical="center" shrinkToFit="1"/>
      <protection hidden="1"/>
    </xf>
    <xf numFmtId="0" fontId="13" fillId="0" borderId="4" xfId="0" applyFont="1" applyBorder="1" applyAlignment="1" applyProtection="1">
      <alignment horizontal="center" vertical="center" shrinkToFit="1"/>
      <protection hidden="1"/>
    </xf>
    <xf numFmtId="0" fontId="30" fillId="0" borderId="8" xfId="0" applyFont="1" applyBorder="1" applyAlignment="1" applyProtection="1">
      <alignment horizontal="left" vertical="center" shrinkToFit="1"/>
      <protection hidden="1"/>
    </xf>
    <xf numFmtId="0" fontId="13" fillId="0" borderId="8" xfId="0" applyFont="1" applyBorder="1" applyAlignment="1" applyProtection="1">
      <alignment horizontal="center" vertical="top" wrapText="1"/>
      <protection hidden="1"/>
    </xf>
    <xf numFmtId="0" fontId="13" fillId="0" borderId="3" xfId="0" applyFont="1" applyBorder="1" applyAlignment="1" applyProtection="1">
      <alignment horizontal="center" vertical="top" wrapText="1"/>
      <protection hidden="1"/>
    </xf>
    <xf numFmtId="0" fontId="13" fillId="0" borderId="9" xfId="0" applyFont="1" applyBorder="1" applyAlignment="1" applyProtection="1">
      <alignment horizontal="center" vertical="top" wrapText="1"/>
      <protection hidden="1"/>
    </xf>
    <xf numFmtId="0" fontId="32" fillId="0" borderId="0" xfId="0" applyFont="1" applyProtection="1">
      <alignment vertical="center"/>
      <protection locked="0"/>
    </xf>
    <xf numFmtId="0" fontId="30" fillId="0" borderId="10" xfId="0" applyFont="1" applyBorder="1" applyAlignment="1" applyProtection="1">
      <alignment horizontal="left" vertical="center" shrinkToFit="1"/>
      <protection hidden="1"/>
    </xf>
    <xf numFmtId="0" fontId="30" fillId="0" borderId="11" xfId="0" applyFont="1" applyBorder="1" applyAlignment="1" applyProtection="1">
      <alignment horizontal="left" vertical="center" shrinkToFit="1"/>
      <protection hidden="1"/>
    </xf>
    <xf numFmtId="178" fontId="31" fillId="0" borderId="11" xfId="1" applyNumberFormat="1" applyFont="1" applyBorder="1" applyAlignment="1" applyProtection="1">
      <alignment horizontal="center" vertical="center" shrinkToFit="1"/>
      <protection locked="0"/>
    </xf>
    <xf numFmtId="178" fontId="31" fillId="0" borderId="12" xfId="1" applyNumberFormat="1"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30" fillId="0" borderId="16" xfId="0" applyFont="1" applyBorder="1" applyAlignment="1" applyProtection="1">
      <alignment horizontal="left" vertical="center" shrinkToFit="1"/>
      <protection hidden="1"/>
    </xf>
    <xf numFmtId="0" fontId="13" fillId="0" borderId="30" xfId="0" applyFont="1" applyBorder="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3" fillId="0" borderId="31" xfId="0" applyFont="1" applyBorder="1" applyAlignment="1" applyProtection="1">
      <alignment horizontal="center" vertical="top" wrapText="1"/>
      <protection hidden="1"/>
    </xf>
    <xf numFmtId="0" fontId="30" fillId="0" borderId="18" xfId="0" applyFont="1" applyBorder="1" applyAlignment="1" applyProtection="1">
      <alignment horizontal="left" vertical="center" shrinkToFit="1"/>
      <protection hidden="1"/>
    </xf>
    <xf numFmtId="0" fontId="30" fillId="0" borderId="1" xfId="0" applyFont="1" applyBorder="1" applyAlignment="1" applyProtection="1">
      <alignment horizontal="left" vertical="center" shrinkToFit="1"/>
      <protection hidden="1"/>
    </xf>
    <xf numFmtId="178" fontId="31" fillId="0" borderId="1" xfId="1" applyNumberFormat="1" applyFont="1" applyBorder="1" applyAlignment="1" applyProtection="1">
      <alignment horizontal="center" vertical="center" shrinkToFit="1"/>
      <protection locked="0"/>
    </xf>
    <xf numFmtId="178" fontId="31" fillId="0" borderId="19" xfId="1" applyNumberFormat="1" applyFont="1" applyBorder="1" applyAlignment="1" applyProtection="1">
      <alignment horizontal="center" vertical="center" shrinkToFit="1"/>
      <protection locked="0"/>
    </xf>
    <xf numFmtId="0" fontId="30" fillId="0" borderId="23" xfId="0" applyFont="1" applyBorder="1" applyAlignment="1" applyProtection="1">
      <alignment horizontal="left" vertical="center" shrinkToFit="1"/>
      <protection hidden="1"/>
    </xf>
    <xf numFmtId="179" fontId="31" fillId="0" borderId="1" xfId="1" applyNumberFormat="1"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hidden="1"/>
    </xf>
    <xf numFmtId="0" fontId="30" fillId="0" borderId="19" xfId="0" applyFont="1" applyBorder="1" applyAlignment="1" applyProtection="1">
      <alignment horizontal="center" vertical="center" shrinkToFit="1"/>
      <protection hidden="1"/>
    </xf>
    <xf numFmtId="0" fontId="34" fillId="0" borderId="23" xfId="0" applyFont="1" applyBorder="1" applyAlignment="1" applyProtection="1">
      <alignment horizontal="left" vertical="center" shrinkToFit="1"/>
      <protection locked="0"/>
    </xf>
    <xf numFmtId="0" fontId="34" fillId="0" borderId="1" xfId="0" applyFont="1" applyBorder="1" applyAlignment="1" applyProtection="1">
      <alignment horizontal="left" vertical="center" shrinkToFit="1"/>
      <protection locked="0"/>
    </xf>
    <xf numFmtId="0" fontId="34" fillId="0" borderId="19" xfId="0" applyFont="1" applyBorder="1" applyAlignment="1" applyProtection="1">
      <alignment horizontal="left" vertical="center" shrinkToFit="1"/>
      <protection locked="0"/>
    </xf>
    <xf numFmtId="0" fontId="15" fillId="0" borderId="30" xfId="0" applyFont="1" applyBorder="1" applyAlignment="1" applyProtection="1">
      <alignment horizontal="center" wrapText="1"/>
      <protection hidden="1"/>
    </xf>
    <xf numFmtId="0" fontId="15" fillId="0" borderId="0" xfId="0" applyFont="1" applyAlignment="1" applyProtection="1">
      <alignment horizontal="center" wrapText="1"/>
      <protection hidden="1"/>
    </xf>
    <xf numFmtId="0" fontId="15" fillId="0" borderId="31" xfId="0" applyFont="1" applyBorder="1" applyAlignment="1" applyProtection="1">
      <alignment horizontal="center" wrapText="1"/>
      <protection hidden="1"/>
    </xf>
    <xf numFmtId="179" fontId="31" fillId="0" borderId="11" xfId="1" applyNumberFormat="1" applyFont="1" applyBorder="1" applyAlignment="1" applyProtection="1">
      <alignment horizontal="center" vertical="center" shrinkToFit="1"/>
      <protection locked="0"/>
    </xf>
    <xf numFmtId="0" fontId="30" fillId="0" borderId="11" xfId="0" applyFont="1" applyBorder="1" applyAlignment="1" applyProtection="1">
      <alignment horizontal="center" vertical="center" shrinkToFit="1"/>
      <protection hidden="1"/>
    </xf>
    <xf numFmtId="0" fontId="30" fillId="0" borderId="12" xfId="0" applyFont="1" applyBorder="1" applyAlignment="1" applyProtection="1">
      <alignment horizontal="center" vertical="center" shrinkToFit="1"/>
      <protection hidden="1"/>
    </xf>
    <xf numFmtId="0" fontId="34" fillId="0" borderId="16" xfId="0" applyFont="1" applyBorder="1" applyAlignment="1" applyProtection="1">
      <alignment horizontal="left" vertical="center" shrinkToFit="1"/>
      <protection locked="0"/>
    </xf>
    <xf numFmtId="0" fontId="34" fillId="0" borderId="11" xfId="0" applyFont="1" applyBorder="1" applyAlignment="1" applyProtection="1">
      <alignment horizontal="left" vertical="center" shrinkToFit="1"/>
      <protection locked="0"/>
    </xf>
    <xf numFmtId="0" fontId="34" fillId="0" borderId="12" xfId="0" applyFont="1" applyBorder="1" applyAlignment="1" applyProtection="1">
      <alignment horizontal="left" vertical="center" shrinkToFit="1"/>
      <protection locked="0"/>
    </xf>
    <xf numFmtId="49" fontId="21" fillId="0" borderId="18" xfId="0" applyNumberFormat="1" applyFont="1" applyBorder="1" applyAlignment="1" applyProtection="1">
      <alignment horizontal="center" vertical="center" shrinkToFit="1"/>
      <protection locked="0"/>
    </xf>
    <xf numFmtId="49" fontId="21" fillId="0" borderId="1" xfId="0" applyNumberFormat="1" applyFont="1" applyBorder="1" applyAlignment="1" applyProtection="1">
      <alignment horizontal="center" vertical="center" shrinkToFit="1"/>
      <protection locked="0"/>
    </xf>
    <xf numFmtId="49" fontId="21" fillId="0" borderId="19" xfId="0" applyNumberFormat="1" applyFont="1" applyBorder="1" applyAlignment="1" applyProtection="1">
      <alignment horizontal="center" vertical="center" shrinkToFit="1"/>
      <protection locked="0"/>
    </xf>
    <xf numFmtId="49" fontId="21" fillId="0" borderId="10" xfId="0" applyNumberFormat="1" applyFont="1" applyBorder="1" applyAlignment="1" applyProtection="1">
      <alignment horizontal="center" vertical="center" shrinkToFit="1"/>
      <protection locked="0"/>
    </xf>
    <xf numFmtId="49" fontId="21" fillId="0" borderId="11" xfId="0" applyNumberFormat="1" applyFont="1" applyBorder="1" applyAlignment="1" applyProtection="1">
      <alignment horizontal="center" vertical="center" shrinkToFit="1"/>
      <protection locked="0"/>
    </xf>
    <xf numFmtId="49" fontId="21" fillId="0" borderId="12" xfId="0" applyNumberFormat="1" applyFont="1" applyBorder="1" applyAlignment="1" applyProtection="1">
      <alignment horizontal="center" vertical="center" shrinkToFit="1"/>
      <protection locked="0"/>
    </xf>
    <xf numFmtId="0" fontId="15" fillId="0" borderId="16" xfId="0" applyFont="1" applyBorder="1" applyAlignment="1" applyProtection="1">
      <alignment horizontal="center" wrapText="1"/>
      <protection hidden="1"/>
    </xf>
    <xf numFmtId="0" fontId="15" fillId="0" borderId="11" xfId="0" applyFont="1" applyBorder="1" applyAlignment="1" applyProtection="1">
      <alignment horizontal="center" wrapText="1"/>
      <protection hidden="1"/>
    </xf>
    <xf numFmtId="0" fontId="15" fillId="0" borderId="17" xfId="0" applyFont="1" applyBorder="1" applyAlignment="1" applyProtection="1">
      <alignment horizontal="center" wrapText="1"/>
      <protection hidden="1"/>
    </xf>
    <xf numFmtId="0" fontId="35" fillId="0" borderId="0" xfId="0" applyFont="1" applyProtection="1">
      <alignment vertical="center"/>
      <protection locked="0"/>
    </xf>
    <xf numFmtId="0" fontId="13" fillId="0" borderId="18" xfId="0" applyFont="1" applyBorder="1" applyProtection="1">
      <alignment vertical="center"/>
      <protection hidden="1"/>
    </xf>
    <xf numFmtId="0" fontId="13" fillId="0" borderId="1" xfId="0" applyFont="1" applyBorder="1" applyAlignment="1" applyProtection="1">
      <alignment horizontal="left" vertical="center"/>
      <protection hidden="1"/>
    </xf>
    <xf numFmtId="0" fontId="13" fillId="0" borderId="1"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176" fontId="3" fillId="0" borderId="0" xfId="0" applyNumberFormat="1" applyFont="1" applyAlignment="1" applyProtection="1">
      <alignment vertical="center" shrinkToFit="1"/>
      <protection hidden="1"/>
    </xf>
    <xf numFmtId="0" fontId="3" fillId="0" borderId="0" xfId="0" applyFont="1" applyAlignment="1" applyProtection="1">
      <alignment vertical="center" shrinkToFit="1"/>
      <protection locked="0"/>
    </xf>
    <xf numFmtId="0" fontId="5" fillId="0" borderId="10" xfId="0" applyFont="1" applyBorder="1" applyAlignment="1" applyProtection="1">
      <alignment vertical="center" shrinkToFit="1"/>
      <protection hidden="1"/>
    </xf>
    <xf numFmtId="177" fontId="3" fillId="0" borderId="32" xfId="1" applyFont="1" applyBorder="1" applyAlignment="1" applyProtection="1">
      <alignment horizontal="center" vertical="center" shrinkToFit="1"/>
      <protection locked="0"/>
    </xf>
    <xf numFmtId="0" fontId="3" fillId="0" borderId="11" xfId="0" applyFont="1" applyBorder="1" applyAlignment="1" applyProtection="1">
      <alignment horizontal="left" vertical="center" shrinkToFit="1"/>
      <protection hidden="1"/>
    </xf>
    <xf numFmtId="0" fontId="3" fillId="0" borderId="11" xfId="0" applyFont="1" applyBorder="1" applyAlignment="1" applyProtection="1">
      <alignment vertical="center" shrinkToFit="1"/>
      <protection hidden="1"/>
    </xf>
    <xf numFmtId="0" fontId="5" fillId="0" borderId="11" xfId="0" applyFont="1" applyBorder="1" applyAlignment="1" applyProtection="1">
      <alignment vertical="center" shrinkToFit="1"/>
      <protection hidden="1"/>
    </xf>
    <xf numFmtId="0" fontId="3"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right" vertical="center" shrinkToFit="1"/>
      <protection hidden="1"/>
    </xf>
    <xf numFmtId="0" fontId="3" fillId="0" borderId="12" xfId="0" applyFont="1" applyBorder="1" applyAlignment="1" applyProtection="1">
      <alignment horizontal="right" vertical="center" shrinkToFit="1"/>
      <protection hidden="1"/>
    </xf>
    <xf numFmtId="0" fontId="15" fillId="0" borderId="17" xfId="0" applyFont="1" applyBorder="1" applyAlignment="1" applyProtection="1">
      <alignment horizontal="center" vertical="center" shrinkToFit="1"/>
      <protection hidden="1"/>
    </xf>
    <xf numFmtId="0" fontId="21" fillId="0" borderId="23" xfId="0" applyFont="1" applyBorder="1" applyAlignment="1" applyProtection="1">
      <alignment horizontal="center" vertical="center" shrinkToFit="1"/>
      <protection locked="0"/>
    </xf>
    <xf numFmtId="0" fontId="32" fillId="0" borderId="0" xfId="4" applyFont="1" applyAlignment="1" applyProtection="1">
      <alignment vertical="center"/>
      <protection locked="0"/>
    </xf>
    <xf numFmtId="49" fontId="21" fillId="0" borderId="25" xfId="0" applyNumberFormat="1" applyFont="1" applyBorder="1" applyAlignment="1" applyProtection="1">
      <alignment horizontal="center" vertical="center" shrinkToFit="1"/>
      <protection locked="0"/>
    </xf>
    <xf numFmtId="49" fontId="21" fillId="0" borderId="26" xfId="0" applyNumberFormat="1" applyFont="1" applyBorder="1" applyAlignment="1" applyProtection="1">
      <alignment horizontal="center" vertical="center" shrinkToFit="1"/>
      <protection locked="0"/>
    </xf>
    <xf numFmtId="49" fontId="21" fillId="0" borderId="27" xfId="0" applyNumberFormat="1" applyFont="1" applyBorder="1" applyAlignment="1" applyProtection="1">
      <alignment horizontal="center" vertical="center" shrinkToFit="1"/>
      <protection locked="0"/>
    </xf>
    <xf numFmtId="0" fontId="3" fillId="0" borderId="28" xfId="0" applyFont="1" applyBorder="1" applyAlignment="1" applyProtection="1">
      <alignment vertical="center" wrapText="1"/>
      <protection hidden="1"/>
    </xf>
    <xf numFmtId="0" fontId="21" fillId="0" borderId="26" xfId="0" applyFont="1" applyBorder="1" applyAlignment="1" applyProtection="1">
      <alignment horizontal="center" vertical="center" shrinkToFit="1"/>
      <protection locked="0"/>
    </xf>
    <xf numFmtId="0" fontId="3" fillId="0" borderId="26" xfId="0" applyFont="1" applyBorder="1" applyAlignment="1" applyProtection="1">
      <alignment vertical="center" wrapText="1"/>
      <protection hidden="1"/>
    </xf>
    <xf numFmtId="0" fontId="21" fillId="0" borderId="27"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4" fillId="0" borderId="2" xfId="0" applyFont="1" applyBorder="1" applyAlignment="1" applyProtection="1">
      <alignment horizontal="left" vertical="center" shrinkToFit="1"/>
      <protection locked="0"/>
    </xf>
    <xf numFmtId="0" fontId="34" fillId="0" borderId="3" xfId="0" applyFont="1" applyBorder="1" applyAlignment="1" applyProtection="1">
      <alignment horizontal="left" vertical="center" shrinkToFit="1"/>
      <protection locked="0"/>
    </xf>
    <xf numFmtId="0" fontId="34" fillId="0" borderId="4" xfId="0" applyFont="1" applyBorder="1" applyAlignment="1" applyProtection="1">
      <alignment horizontal="left" vertical="center" shrinkToFit="1"/>
      <protection locked="0"/>
    </xf>
    <xf numFmtId="0" fontId="21" fillId="0" borderId="8" xfId="0" applyFont="1" applyBorder="1" applyAlignment="1" applyProtection="1">
      <alignment horizontal="center" vertical="center" shrinkToFit="1"/>
      <protection locked="0"/>
    </xf>
    <xf numFmtId="0" fontId="38" fillId="0" borderId="0" xfId="0" applyFont="1" applyProtection="1">
      <alignment vertical="center"/>
      <protection locked="0"/>
    </xf>
    <xf numFmtId="0" fontId="34" fillId="0" borderId="10" xfId="0" applyFont="1" applyBorder="1" applyAlignment="1" applyProtection="1">
      <alignment horizontal="left" vertical="center" shrinkToFit="1"/>
      <protection locked="0"/>
    </xf>
    <xf numFmtId="0" fontId="21" fillId="0" borderId="16" xfId="0" applyFont="1" applyBorder="1" applyAlignment="1" applyProtection="1">
      <alignment horizontal="center" vertical="center" shrinkToFit="1"/>
      <protection locked="0"/>
    </xf>
    <xf numFmtId="0" fontId="34" fillId="0" borderId="18" xfId="0" applyFont="1" applyBorder="1" applyAlignment="1" applyProtection="1">
      <alignment horizontal="left" vertical="center" shrinkToFit="1"/>
      <protection locked="0"/>
    </xf>
    <xf numFmtId="0" fontId="21" fillId="0" borderId="24"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protection hidden="1"/>
    </xf>
    <xf numFmtId="0" fontId="13" fillId="0" borderId="23" xfId="0" applyFont="1" applyBorder="1" applyAlignment="1" applyProtection="1">
      <alignment horizontal="center" vertical="center"/>
      <protection hidden="1"/>
    </xf>
    <xf numFmtId="0" fontId="13" fillId="0" borderId="19"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0" fontId="15" fillId="0" borderId="26" xfId="0" applyFont="1" applyBorder="1" applyAlignment="1" applyProtection="1">
      <alignment horizontal="center" vertical="center"/>
      <protection hidden="1"/>
    </xf>
    <xf numFmtId="0" fontId="15" fillId="0" borderId="27" xfId="0" applyFont="1" applyBorder="1" applyAlignment="1" applyProtection="1">
      <alignment horizontal="center" vertical="center"/>
      <protection hidden="1"/>
    </xf>
    <xf numFmtId="0" fontId="15" fillId="0" borderId="28"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0" fontId="3" fillId="0" borderId="1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13" fillId="0" borderId="2" xfId="0" applyFont="1" applyBorder="1" applyAlignment="1" applyProtection="1">
      <alignment horizontal="center" vertical="center" shrinkToFit="1"/>
      <protection hidden="1"/>
    </xf>
    <xf numFmtId="0" fontId="16" fillId="0" borderId="8" xfId="0" applyFont="1" applyBorder="1" applyAlignment="1" applyProtection="1">
      <alignment horizontal="left" vertical="center" shrinkToFit="1"/>
      <protection locked="0"/>
    </xf>
    <xf numFmtId="0" fontId="16" fillId="0" borderId="3" xfId="0" applyFont="1" applyBorder="1" applyAlignment="1" applyProtection="1">
      <alignment horizontal="left" vertical="center" shrinkToFit="1"/>
      <protection locked="0"/>
    </xf>
    <xf numFmtId="0" fontId="16" fillId="0" borderId="4"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3" fillId="0" borderId="10" xfId="0" applyFont="1" applyBorder="1" applyAlignment="1" applyProtection="1">
      <alignment vertical="center" wrapText="1"/>
      <protection hidden="1"/>
    </xf>
    <xf numFmtId="0" fontId="16" fillId="0" borderId="16"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16" fillId="0" borderId="12" xfId="0" applyFont="1" applyBorder="1" applyAlignment="1" applyProtection="1">
      <alignment horizontal="left" vertical="center" shrinkToFit="1"/>
      <protection locked="0"/>
    </xf>
    <xf numFmtId="0" fontId="16" fillId="0" borderId="17" xfId="0" applyFont="1" applyBorder="1" applyAlignment="1" applyProtection="1">
      <alignment horizontal="left" vertical="center" shrinkToFit="1"/>
      <protection locked="0"/>
    </xf>
    <xf numFmtId="0" fontId="13" fillId="0" borderId="18" xfId="0" applyFont="1" applyBorder="1" applyAlignment="1" applyProtection="1">
      <alignment horizontal="center" vertical="center" shrinkToFit="1"/>
      <protection hidden="1"/>
    </xf>
    <xf numFmtId="0" fontId="16" fillId="0" borderId="23" xfId="0" applyFont="1" applyBorder="1" applyAlignment="1" applyProtection="1">
      <alignment horizontal="left" vertical="center" shrinkToFit="1"/>
      <protection locked="0"/>
    </xf>
    <xf numFmtId="0" fontId="16" fillId="0" borderId="1" xfId="0" applyFont="1" applyBorder="1" applyAlignment="1" applyProtection="1">
      <alignment horizontal="left" vertical="center" shrinkToFit="1"/>
      <protection locked="0"/>
    </xf>
    <xf numFmtId="0" fontId="16" fillId="0" borderId="19" xfId="0" applyFont="1" applyBorder="1" applyAlignment="1" applyProtection="1">
      <alignment horizontal="left" vertical="center" shrinkToFit="1"/>
      <protection locked="0"/>
    </xf>
    <xf numFmtId="0" fontId="16" fillId="0" borderId="24" xfId="0" applyFont="1" applyBorder="1" applyAlignment="1" applyProtection="1">
      <alignment horizontal="left" vertical="center" shrinkToFit="1"/>
      <protection locked="0"/>
    </xf>
    <xf numFmtId="0" fontId="5" fillId="0" borderId="2" xfId="0" applyFont="1" applyBorder="1" applyAlignment="1" applyProtection="1">
      <alignment horizontal="center" vertical="center"/>
      <protection hidden="1"/>
    </xf>
    <xf numFmtId="0" fontId="18"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hidden="1"/>
    </xf>
    <xf numFmtId="0" fontId="18" fillId="0" borderId="33"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hidden="1"/>
    </xf>
    <xf numFmtId="0" fontId="16" fillId="0" borderId="33" xfId="0" applyFont="1" applyBorder="1" applyAlignment="1" applyProtection="1">
      <alignment horizontal="left" vertical="center" shrinkToFit="1"/>
      <protection locked="0"/>
    </xf>
    <xf numFmtId="0" fontId="13" fillId="0" borderId="9" xfId="0" applyFont="1" applyBorder="1" applyAlignment="1" applyProtection="1">
      <alignment horizontal="center" vertical="center" shrinkToFit="1"/>
      <protection hidden="1"/>
    </xf>
    <xf numFmtId="176" fontId="5" fillId="0" borderId="0" xfId="0" applyNumberFormat="1" applyFont="1" applyProtection="1">
      <alignment vertical="center"/>
      <protection hidden="1"/>
    </xf>
    <xf numFmtId="0" fontId="5" fillId="0" borderId="0" xfId="0" applyFont="1" applyProtection="1">
      <alignment vertical="center"/>
      <protection locked="0"/>
    </xf>
    <xf numFmtId="0" fontId="5" fillId="0" borderId="10" xfId="0" applyFont="1" applyBorder="1" applyAlignment="1" applyProtection="1">
      <alignment horizontal="center" vertical="center"/>
      <protection hidden="1"/>
    </xf>
    <xf numFmtId="0" fontId="18" fillId="0" borderId="1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hidden="1"/>
    </xf>
    <xf numFmtId="0" fontId="42" fillId="0" borderId="35" xfId="0" applyFont="1" applyBorder="1" applyAlignment="1" applyProtection="1">
      <alignment horizontal="center" vertical="center" shrinkToFit="1"/>
      <protection locked="0"/>
    </xf>
    <xf numFmtId="0" fontId="43" fillId="0" borderId="36" xfId="0" applyFont="1" applyBorder="1" applyAlignment="1" applyProtection="1">
      <alignment horizontal="center" vertical="center" shrinkToFit="1"/>
      <protection hidden="1"/>
    </xf>
    <xf numFmtId="0" fontId="43" fillId="0" borderId="11" xfId="0" applyFont="1" applyBorder="1" applyAlignment="1" applyProtection="1">
      <alignment horizontal="center" vertical="center" shrinkToFit="1"/>
      <protection hidden="1"/>
    </xf>
    <xf numFmtId="0" fontId="43" fillId="0" borderId="12" xfId="0" applyFont="1" applyBorder="1" applyAlignment="1" applyProtection="1">
      <alignment horizontal="center" vertical="center" shrinkToFit="1"/>
      <protection hidden="1"/>
    </xf>
    <xf numFmtId="0" fontId="43" fillId="0" borderId="16" xfId="0" applyFont="1" applyBorder="1" applyAlignment="1" applyProtection="1">
      <alignment horizontal="center" vertical="center" shrinkToFit="1"/>
      <protection hidden="1"/>
    </xf>
    <xf numFmtId="0" fontId="16" fillId="0" borderId="35" xfId="0" applyFont="1" applyBorder="1" applyAlignment="1" applyProtection="1">
      <alignment horizontal="left" vertical="center" shrinkToFit="1"/>
      <protection locked="0"/>
    </xf>
    <xf numFmtId="0" fontId="43" fillId="0" borderId="17" xfId="0" applyFont="1" applyBorder="1" applyAlignment="1" applyProtection="1">
      <alignment horizontal="center" vertical="center" shrinkToFit="1"/>
      <protection hidden="1"/>
    </xf>
    <xf numFmtId="0" fontId="32" fillId="0" borderId="0" xfId="0" applyFont="1" applyAlignment="1" applyProtection="1">
      <protection locked="0"/>
    </xf>
    <xf numFmtId="0" fontId="33" fillId="0" borderId="0" xfId="4" applyFont="1" applyAlignment="1" applyProtection="1">
      <alignment horizontal="left" vertical="center"/>
      <protection locked="0"/>
    </xf>
    <xf numFmtId="0" fontId="13" fillId="0" borderId="0" xfId="0" applyFont="1" applyAlignment="1" applyProtection="1">
      <alignment vertical="center" shrinkToFit="1"/>
      <protection hidden="1"/>
    </xf>
    <xf numFmtId="176" fontId="13" fillId="0" borderId="0" xfId="0" applyNumberFormat="1" applyFont="1" applyAlignment="1" applyProtection="1">
      <alignment vertical="center" shrinkToFit="1"/>
      <protection hidden="1"/>
    </xf>
    <xf numFmtId="0" fontId="13" fillId="0" borderId="0" xfId="0" applyFont="1" applyAlignment="1" applyProtection="1">
      <alignment vertical="center" shrinkToFit="1"/>
      <protection locked="0"/>
    </xf>
    <xf numFmtId="0" fontId="13" fillId="0" borderId="0" xfId="0" applyFont="1" applyAlignment="1" applyProtection="1">
      <alignment horizontal="left" vertical="center" shrinkToFit="1"/>
      <protection hidden="1"/>
    </xf>
    <xf numFmtId="0" fontId="21" fillId="0" borderId="0" xfId="0" applyFont="1" applyAlignment="1" applyProtection="1">
      <alignment vertical="center" shrinkToFit="1"/>
      <protection hidden="1"/>
    </xf>
    <xf numFmtId="0" fontId="15" fillId="0" borderId="0" xfId="0" applyFont="1" applyAlignment="1" applyProtection="1">
      <alignment horizontal="left" vertical="center" shrinkToFit="1"/>
      <protection hidden="1"/>
    </xf>
    <xf numFmtId="0" fontId="13" fillId="0" borderId="3" xfId="0" applyFont="1" applyBorder="1" applyAlignment="1" applyProtection="1">
      <alignment horizontal="left" vertical="center" shrinkToFit="1"/>
      <protection hidden="1"/>
    </xf>
    <xf numFmtId="0" fontId="44" fillId="0" borderId="0" xfId="4" applyFont="1" applyAlignment="1" applyProtection="1">
      <alignment vertical="center"/>
      <protection locked="0"/>
    </xf>
    <xf numFmtId="0" fontId="3" fillId="0" borderId="10" xfId="0" applyFont="1" applyBorder="1" applyAlignment="1" applyProtection="1">
      <alignment vertical="center" shrinkToFit="1"/>
      <protection hidden="1"/>
    </xf>
    <xf numFmtId="0" fontId="45" fillId="0" borderId="16" xfId="0" applyFont="1" applyBorder="1" applyAlignment="1" applyProtection="1">
      <alignment horizontal="center" vertical="center" shrinkToFit="1"/>
      <protection hidden="1"/>
    </xf>
    <xf numFmtId="0" fontId="46" fillId="0" borderId="0" xfId="0" applyFont="1" applyProtection="1">
      <alignment vertical="center"/>
      <protection hidden="1"/>
    </xf>
    <xf numFmtId="176" fontId="46" fillId="0" borderId="0" xfId="0" applyNumberFormat="1" applyFont="1" applyProtection="1">
      <alignment vertical="center"/>
      <protection hidden="1"/>
    </xf>
    <xf numFmtId="0" fontId="46" fillId="0" borderId="0" xfId="0" applyFont="1" applyProtection="1">
      <alignment vertical="center"/>
      <protection locked="0"/>
    </xf>
    <xf numFmtId="0" fontId="13" fillId="0" borderId="18" xfId="0" applyFont="1" applyBorder="1" applyAlignment="1" applyProtection="1">
      <alignment horizontal="right" vertical="center" shrinkToFit="1"/>
      <protection hidden="1"/>
    </xf>
    <xf numFmtId="0" fontId="46" fillId="0" borderId="1" xfId="0" applyFont="1" applyBorder="1" applyAlignment="1" applyProtection="1">
      <alignment horizontal="center" vertical="center" shrinkToFit="1"/>
      <protection hidden="1"/>
    </xf>
    <xf numFmtId="0" fontId="46" fillId="0" borderId="19" xfId="0" applyFont="1" applyBorder="1" applyAlignment="1" applyProtection="1">
      <alignment horizontal="center" vertical="center" shrinkToFit="1"/>
      <protection hidden="1"/>
    </xf>
    <xf numFmtId="0" fontId="46" fillId="0" borderId="23" xfId="0" applyFont="1" applyBorder="1" applyAlignment="1" applyProtection="1">
      <alignment horizontal="center" vertical="center" shrinkToFit="1"/>
      <protection hidden="1"/>
    </xf>
    <xf numFmtId="0" fontId="21" fillId="0" borderId="37" xfId="0" applyFont="1" applyBorder="1" applyAlignment="1" applyProtection="1">
      <alignment horizontal="center" vertical="center" shrinkToFit="1"/>
      <protection locked="0"/>
    </xf>
    <xf numFmtId="0" fontId="46" fillId="0" borderId="38" xfId="0" applyFont="1" applyBorder="1" applyAlignment="1" applyProtection="1">
      <alignment horizontal="center" vertical="center" shrinkToFit="1"/>
      <protection hidden="1"/>
    </xf>
    <xf numFmtId="0" fontId="13" fillId="0" borderId="23" xfId="0" applyFont="1" applyBorder="1" applyAlignment="1" applyProtection="1">
      <alignment horizontal="left" vertical="center" shrinkToFit="1"/>
      <protection hidden="1"/>
    </xf>
    <xf numFmtId="0" fontId="46" fillId="0" borderId="24" xfId="0" applyFont="1" applyBorder="1" applyAlignment="1" applyProtection="1">
      <alignment horizontal="center" vertical="center" shrinkToFit="1"/>
      <protection hidden="1"/>
    </xf>
    <xf numFmtId="0" fontId="32" fillId="0" borderId="0" xfId="4" applyFont="1" applyAlignment="1" applyProtection="1">
      <alignment horizontal="left" vertical="center"/>
      <protection locked="0"/>
    </xf>
    <xf numFmtId="0" fontId="3" fillId="0" borderId="16"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0" fontId="21" fillId="0" borderId="35"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hidden="1"/>
    </xf>
    <xf numFmtId="0" fontId="3" fillId="0" borderId="12" xfId="0" applyFont="1" applyBorder="1" applyAlignment="1" applyProtection="1">
      <alignment horizontal="center" vertical="center" shrinkToFit="1"/>
      <protection hidden="1"/>
    </xf>
    <xf numFmtId="0" fontId="3" fillId="0" borderId="16" xfId="0" applyFont="1" applyBorder="1" applyAlignment="1" applyProtection="1">
      <alignment vertical="center" shrinkToFit="1"/>
      <protection hidden="1"/>
    </xf>
    <xf numFmtId="0" fontId="46" fillId="0" borderId="18" xfId="0" applyFont="1" applyBorder="1" applyAlignment="1" applyProtection="1">
      <alignment horizontal="center" vertical="center" shrinkToFit="1"/>
      <protection hidden="1"/>
    </xf>
    <xf numFmtId="0" fontId="13" fillId="0" borderId="23"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left" vertical="center" shrinkToFit="1"/>
      <protection hidden="1"/>
    </xf>
    <xf numFmtId="0" fontId="13" fillId="0" borderId="19" xfId="0" applyFont="1" applyBorder="1" applyAlignment="1" applyProtection="1">
      <alignment horizontal="left" vertical="center" shrinkToFit="1"/>
      <protection hidden="1"/>
    </xf>
    <xf numFmtId="0" fontId="21" fillId="0" borderId="23"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21" fillId="0" borderId="19" xfId="0" applyFont="1" applyBorder="1" applyAlignment="1" applyProtection="1">
      <alignment horizontal="left" vertical="center" shrinkToFit="1"/>
      <protection locked="0"/>
    </xf>
    <xf numFmtId="0" fontId="46" fillId="0" borderId="23" xfId="0" applyFont="1" applyBorder="1" applyAlignment="1" applyProtection="1">
      <alignment horizontal="center" vertical="center"/>
      <protection hidden="1"/>
    </xf>
    <xf numFmtId="0" fontId="46" fillId="0" borderId="1" xfId="0" applyFont="1" applyBorder="1" applyAlignment="1" applyProtection="1">
      <alignment horizontal="center" vertical="center"/>
      <protection hidden="1"/>
    </xf>
    <xf numFmtId="0" fontId="46" fillId="0" borderId="24" xfId="0" applyFont="1" applyBorder="1" applyAlignment="1" applyProtection="1">
      <alignment horizontal="center" vertical="center"/>
      <protection hidden="1"/>
    </xf>
    <xf numFmtId="0" fontId="46" fillId="0" borderId="39"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locked="0"/>
    </xf>
    <xf numFmtId="0" fontId="21" fillId="0" borderId="4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0" fontId="21" fillId="0" borderId="0" xfId="0" applyFont="1" applyAlignment="1" applyProtection="1">
      <alignment vertical="center" shrinkToFit="1"/>
      <protection locked="0"/>
    </xf>
    <xf numFmtId="0" fontId="21" fillId="0" borderId="42" xfId="0" applyFont="1" applyBorder="1" applyAlignment="1" applyProtection="1">
      <alignment horizontal="center" vertical="center" shrinkToFit="1"/>
      <protection locked="0"/>
    </xf>
    <xf numFmtId="0" fontId="21" fillId="0" borderId="43" xfId="0" applyFont="1" applyBorder="1" applyAlignment="1" applyProtection="1">
      <alignment horizontal="center" vertical="center" shrinkToFit="1"/>
      <protection locked="0"/>
    </xf>
    <xf numFmtId="0" fontId="21" fillId="0" borderId="41" xfId="0" applyFont="1" applyBorder="1" applyAlignment="1" applyProtection="1">
      <alignment horizontal="left" vertical="center" shrinkToFit="1"/>
      <protection locked="0"/>
    </xf>
    <xf numFmtId="0" fontId="21" fillId="0" borderId="42" xfId="0" applyFont="1" applyBorder="1" applyAlignment="1" applyProtection="1">
      <alignment horizontal="left" vertical="center" shrinkToFit="1"/>
      <protection locked="0"/>
    </xf>
    <xf numFmtId="0" fontId="21" fillId="0" borderId="43" xfId="0" applyFont="1" applyBorder="1" applyAlignment="1" applyProtection="1">
      <alignment horizontal="left" vertical="center" shrinkToFit="1"/>
      <protection locked="0"/>
    </xf>
    <xf numFmtId="0" fontId="46" fillId="0" borderId="30" xfId="0" applyFont="1" applyBorder="1" applyAlignment="1" applyProtection="1">
      <alignment horizontal="center" vertical="center"/>
      <protection hidden="1"/>
    </xf>
    <xf numFmtId="0" fontId="46" fillId="0" borderId="0" xfId="0" applyFont="1" applyAlignment="1" applyProtection="1">
      <alignment horizontal="center" vertical="center"/>
      <protection hidden="1"/>
    </xf>
    <xf numFmtId="0" fontId="46" fillId="0" borderId="31" xfId="0" applyFont="1" applyBorder="1" applyAlignment="1" applyProtection="1">
      <alignment horizontal="center" vertical="center" wrapText="1"/>
      <protection hidden="1"/>
    </xf>
    <xf numFmtId="0" fontId="5" fillId="0" borderId="39" xfId="0" applyFont="1" applyBorder="1" applyAlignment="1" applyProtection="1">
      <alignment horizontal="center" shrinkToFit="1"/>
      <protection hidden="1"/>
    </xf>
    <xf numFmtId="0" fontId="13" fillId="0" borderId="44" xfId="0" applyFont="1" applyBorder="1" applyAlignment="1" applyProtection="1">
      <alignment horizontal="center" vertical="center"/>
      <protection hidden="1"/>
    </xf>
    <xf numFmtId="0" fontId="13" fillId="0" borderId="45" xfId="0" applyFont="1" applyBorder="1" applyAlignment="1" applyProtection="1">
      <alignment horizontal="center" vertical="center"/>
      <protection hidden="1"/>
    </xf>
    <xf numFmtId="0" fontId="13" fillId="0" borderId="45" xfId="0" applyFont="1" applyBorder="1" applyAlignment="1" applyProtection="1">
      <alignment horizontal="left" vertical="center" shrinkToFit="1"/>
      <protection hidden="1"/>
    </xf>
    <xf numFmtId="0" fontId="13" fillId="0" borderId="46" xfId="0" applyFont="1" applyBorder="1" applyAlignment="1" applyProtection="1">
      <alignment horizontal="left" vertical="center" shrinkToFit="1"/>
      <protection hidden="1"/>
    </xf>
    <xf numFmtId="0" fontId="21" fillId="0" borderId="44" xfId="0" applyFont="1" applyBorder="1" applyAlignment="1" applyProtection="1">
      <alignment horizontal="left" vertical="center" shrinkToFit="1"/>
      <protection locked="0"/>
    </xf>
    <xf numFmtId="0" fontId="21" fillId="0" borderId="45" xfId="0" applyFont="1" applyBorder="1" applyAlignment="1" applyProtection="1">
      <alignment horizontal="left" vertical="center" shrinkToFit="1"/>
      <protection locked="0"/>
    </xf>
    <xf numFmtId="0" fontId="21" fillId="0" borderId="46" xfId="0" applyFont="1" applyBorder="1" applyAlignment="1" applyProtection="1">
      <alignment horizontal="left" vertical="center" shrinkToFit="1"/>
      <protection locked="0"/>
    </xf>
    <xf numFmtId="0" fontId="15" fillId="0" borderId="30" xfId="0" applyFont="1" applyBorder="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0" fontId="15" fillId="0" borderId="31" xfId="0" applyFont="1" applyBorder="1" applyAlignment="1" applyProtection="1">
      <alignment horizontal="center" vertical="center" shrinkToFit="1"/>
      <protection hidden="1"/>
    </xf>
    <xf numFmtId="0" fontId="5" fillId="0" borderId="10" xfId="0" applyFont="1" applyBorder="1" applyAlignment="1" applyProtection="1">
      <alignment horizontal="center" shrinkToFit="1"/>
      <protection hidden="1"/>
    </xf>
    <xf numFmtId="0" fontId="21" fillId="0" borderId="11" xfId="0" applyFont="1" applyBorder="1" applyAlignment="1" applyProtection="1">
      <alignment vertical="center" shrinkToFit="1"/>
      <protection locked="0"/>
    </xf>
    <xf numFmtId="0" fontId="21" fillId="0" borderId="16" xfId="0" applyFont="1" applyBorder="1" applyAlignment="1" applyProtection="1">
      <alignment horizontal="left" vertical="center" shrinkToFit="1"/>
      <protection locked="0"/>
    </xf>
    <xf numFmtId="0" fontId="21" fillId="0" borderId="11" xfId="0" applyFont="1" applyBorder="1" applyAlignment="1" applyProtection="1">
      <alignment horizontal="left" vertical="center" shrinkToFit="1"/>
      <protection locked="0"/>
    </xf>
    <xf numFmtId="0" fontId="21" fillId="0" borderId="12" xfId="0" applyFont="1" applyBorder="1" applyAlignment="1" applyProtection="1">
      <alignment horizontal="left" vertical="center" shrinkToFit="1"/>
      <protection locked="0"/>
    </xf>
    <xf numFmtId="0" fontId="44" fillId="0" borderId="0" xfId="4" applyFont="1" applyAlignment="1" applyProtection="1">
      <alignment vertical="center" wrapText="1"/>
      <protection locked="0"/>
    </xf>
    <xf numFmtId="0" fontId="46" fillId="0" borderId="18" xfId="0" applyFont="1" applyBorder="1" applyAlignment="1" applyProtection="1">
      <alignment horizontal="center" vertical="center" wrapText="1"/>
      <protection hidden="1"/>
    </xf>
    <xf numFmtId="0" fontId="46" fillId="0" borderId="1" xfId="0" applyFont="1" applyBorder="1" applyAlignment="1" applyProtection="1">
      <alignment horizontal="center" vertical="center" wrapText="1"/>
      <protection hidden="1"/>
    </xf>
    <xf numFmtId="0" fontId="46" fillId="0" borderId="19" xfId="0" applyFont="1" applyBorder="1" applyAlignment="1" applyProtection="1">
      <alignment horizontal="center" vertical="center" wrapText="1"/>
      <protection hidden="1"/>
    </xf>
    <xf numFmtId="0" fontId="46" fillId="0" borderId="23" xfId="0" applyFont="1" applyBorder="1" applyAlignment="1" applyProtection="1">
      <alignment horizontal="center" vertical="center" wrapText="1"/>
      <protection hidden="1"/>
    </xf>
    <xf numFmtId="0" fontId="46" fillId="0" borderId="24" xfId="0" applyFont="1" applyBorder="1" applyAlignment="1" applyProtection="1">
      <alignment horizontal="center" vertical="center" wrapText="1"/>
      <protection hidden="1"/>
    </xf>
    <xf numFmtId="0" fontId="47" fillId="0" borderId="0" xfId="0" applyFont="1" applyAlignment="1" applyProtection="1">
      <alignment horizontal="left" vertical="center" wrapText="1"/>
      <protection locked="0"/>
    </xf>
    <xf numFmtId="0" fontId="21" fillId="0" borderId="47" xfId="0" applyFont="1" applyBorder="1" applyAlignment="1" applyProtection="1">
      <alignment horizontal="left" vertical="center" shrinkToFit="1"/>
      <protection locked="0"/>
    </xf>
    <xf numFmtId="0" fontId="21" fillId="0" borderId="48" xfId="0" applyFont="1" applyBorder="1" applyAlignment="1" applyProtection="1">
      <alignment horizontal="left" vertical="center" shrinkToFit="1"/>
      <protection locked="0"/>
    </xf>
    <xf numFmtId="0" fontId="21" fillId="0" borderId="49" xfId="0" applyFont="1" applyBorder="1" applyAlignment="1" applyProtection="1">
      <alignment horizontal="left" vertical="center" shrinkToFit="1"/>
      <protection locked="0"/>
    </xf>
    <xf numFmtId="0" fontId="3" fillId="0" borderId="50" xfId="0" applyFont="1" applyBorder="1" applyAlignment="1" applyProtection="1">
      <alignment horizontal="center" vertical="center"/>
      <protection hidden="1"/>
    </xf>
    <xf numFmtId="0" fontId="3" fillId="0" borderId="48" xfId="0" applyFont="1" applyBorder="1" applyAlignment="1" applyProtection="1">
      <alignment horizontal="center" vertical="center"/>
      <protection hidden="1"/>
    </xf>
    <xf numFmtId="0" fontId="49" fillId="0" borderId="51" xfId="0" applyFont="1" applyBorder="1" applyAlignment="1" applyProtection="1">
      <alignment horizontal="center" vertical="center" wrapText="1"/>
      <protection hidden="1"/>
    </xf>
    <xf numFmtId="0" fontId="21" fillId="0" borderId="52" xfId="0" applyFont="1" applyBorder="1" applyAlignment="1" applyProtection="1">
      <alignment horizontal="left" vertical="center" shrinkToFit="1"/>
      <protection locked="0"/>
    </xf>
    <xf numFmtId="0" fontId="21" fillId="0" borderId="32" xfId="0" applyFont="1" applyBorder="1" applyAlignment="1" applyProtection="1">
      <alignment horizontal="left" vertical="center" shrinkToFit="1"/>
      <protection locked="0"/>
    </xf>
    <xf numFmtId="0" fontId="21" fillId="0" borderId="53" xfId="0" applyFont="1" applyBorder="1" applyAlignment="1" applyProtection="1">
      <alignment horizontal="left" vertical="center" shrinkToFit="1"/>
      <protection locked="0"/>
    </xf>
    <xf numFmtId="0" fontId="3" fillId="0" borderId="54"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49" fillId="0" borderId="55" xfId="0" applyFont="1" applyBorder="1" applyAlignment="1" applyProtection="1">
      <alignment horizontal="center" vertical="center" wrapText="1"/>
      <protection hidden="1"/>
    </xf>
    <xf numFmtId="0" fontId="38" fillId="0" borderId="0" xfId="0" applyFont="1" applyAlignment="1" applyProtection="1">
      <alignment horizontal="left" vertical="center" wrapText="1"/>
      <protection locked="0"/>
    </xf>
    <xf numFmtId="0" fontId="21" fillId="0" borderId="56" xfId="0" applyFont="1" applyBorder="1" applyAlignment="1" applyProtection="1">
      <alignment horizontal="center" vertical="center" shrinkToFit="1"/>
      <protection hidden="1"/>
    </xf>
    <xf numFmtId="0" fontId="50" fillId="0" borderId="56" xfId="0" applyFont="1" applyBorder="1" applyAlignment="1" applyProtection="1">
      <alignment horizontal="center" vertical="center" wrapText="1" shrinkToFit="1"/>
      <protection hidden="1"/>
    </xf>
    <xf numFmtId="0" fontId="21" fillId="0" borderId="56" xfId="0" applyFont="1" applyBorder="1" applyAlignment="1" applyProtection="1">
      <alignment horizontal="center" vertical="center" shrinkToFit="1"/>
      <protection locked="0"/>
    </xf>
    <xf numFmtId="0" fontId="49" fillId="0" borderId="32" xfId="0" applyFont="1" applyBorder="1" applyAlignment="1" applyProtection="1">
      <alignment horizontal="center" vertical="center" wrapText="1"/>
      <protection hidden="1"/>
    </xf>
    <xf numFmtId="0" fontId="13" fillId="0" borderId="23" xfId="0" applyFont="1" applyBorder="1" applyAlignment="1" applyProtection="1">
      <alignment horizontal="right" vertical="center"/>
      <protection hidden="1"/>
    </xf>
    <xf numFmtId="0" fontId="13" fillId="0" borderId="19" xfId="0" applyFont="1" applyBorder="1" applyAlignment="1" applyProtection="1">
      <alignment horizontal="right" vertical="center"/>
      <protection hidden="1"/>
    </xf>
    <xf numFmtId="0" fontId="3" fillId="0" borderId="10" xfId="0" applyFont="1" applyBorder="1" applyProtection="1">
      <alignment vertical="center"/>
      <protection hidden="1"/>
    </xf>
    <xf numFmtId="0" fontId="15" fillId="0" borderId="16" xfId="0" applyFont="1" applyBorder="1" applyAlignment="1" applyProtection="1">
      <alignment horizontal="center" vertical="center"/>
      <protection hidden="1"/>
    </xf>
    <xf numFmtId="0" fontId="15" fillId="0" borderId="12"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hidden="1"/>
    </xf>
    <xf numFmtId="0" fontId="16" fillId="0" borderId="12"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21" fillId="0" borderId="18" xfId="0" applyFont="1" applyBorder="1" applyAlignment="1" applyProtection="1">
      <alignment horizontal="center" vertical="center" shrinkToFit="1"/>
      <protection locked="0"/>
    </xf>
    <xf numFmtId="0" fontId="21" fillId="0" borderId="57" xfId="0" applyFont="1" applyBorder="1" applyAlignment="1" applyProtection="1">
      <alignment horizontal="center" vertical="center" shrinkToFit="1"/>
      <protection locked="0"/>
    </xf>
    <xf numFmtId="0" fontId="21" fillId="0" borderId="58" xfId="0" applyFont="1" applyBorder="1" applyAlignment="1" applyProtection="1">
      <alignment horizontal="center" vertical="center" shrinkToFit="1"/>
      <protection locked="0"/>
    </xf>
    <xf numFmtId="0" fontId="21" fillId="0" borderId="59" xfId="0" applyFont="1" applyBorder="1" applyAlignment="1" applyProtection="1">
      <alignment horizontal="center" vertical="center" shrinkToFit="1"/>
      <protection locked="0"/>
    </xf>
    <xf numFmtId="0" fontId="15" fillId="0" borderId="60" xfId="0" applyFont="1" applyBorder="1" applyAlignment="1" applyProtection="1">
      <alignment horizontal="center" vertical="center" wrapText="1" shrinkToFit="1"/>
      <protection locked="0"/>
    </xf>
    <xf numFmtId="0" fontId="15" fillId="0" borderId="61" xfId="0" applyFont="1" applyBorder="1" applyAlignment="1" applyProtection="1">
      <alignment horizontal="center" vertical="center" wrapText="1" shrinkToFit="1"/>
      <protection locked="0"/>
    </xf>
    <xf numFmtId="0" fontId="15" fillId="0" borderId="62" xfId="0" applyFont="1" applyBorder="1" applyAlignment="1" applyProtection="1">
      <alignment horizontal="center" vertical="center" wrapText="1" shrinkToFit="1"/>
      <protection locked="0"/>
    </xf>
    <xf numFmtId="0" fontId="21" fillId="0" borderId="63"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protection hidden="1"/>
    </xf>
    <xf numFmtId="0" fontId="21" fillId="0" borderId="1" xfId="0" applyFont="1" applyBorder="1" applyAlignment="1" applyProtection="1">
      <alignment horizontal="right" vertical="center" shrinkToFit="1"/>
      <protection locked="0"/>
    </xf>
    <xf numFmtId="0" fontId="21" fillId="0" borderId="19" xfId="0" applyFont="1" applyBorder="1" applyAlignment="1" applyProtection="1">
      <alignment horizontal="right" vertical="center" shrinkToFit="1"/>
      <protection locked="0"/>
    </xf>
    <xf numFmtId="49" fontId="21" fillId="0" borderId="23" xfId="0" applyNumberFormat="1" applyFont="1" applyBorder="1" applyAlignment="1" applyProtection="1">
      <alignment horizontal="center" vertical="center" shrinkToFit="1"/>
      <protection locked="0"/>
    </xf>
    <xf numFmtId="0" fontId="15" fillId="0" borderId="39" xfId="0" applyFont="1" applyBorder="1" applyAlignment="1" applyProtection="1">
      <alignment horizontal="center" vertical="center" wrapText="1" shrinkToFit="1"/>
      <protection locked="0"/>
    </xf>
    <xf numFmtId="0" fontId="15" fillId="0" borderId="0" xfId="0" applyFont="1" applyAlignment="1" applyProtection="1">
      <alignment horizontal="center" vertical="center" wrapText="1" shrinkToFit="1"/>
      <protection locked="0"/>
    </xf>
    <xf numFmtId="0" fontId="15" fillId="0" borderId="64" xfId="0" applyFont="1" applyBorder="1" applyAlignment="1" applyProtection="1">
      <alignment horizontal="center" vertical="center" wrapText="1" shrinkToFit="1"/>
      <protection locked="0"/>
    </xf>
    <xf numFmtId="0" fontId="21" fillId="0" borderId="65" xfId="0" applyFont="1" applyBorder="1" applyAlignment="1" applyProtection="1">
      <alignment horizontal="left" vertical="center" shrinkToFit="1"/>
      <protection locked="0"/>
    </xf>
    <xf numFmtId="0" fontId="3" fillId="0" borderId="11" xfId="0" applyFont="1" applyBorder="1" applyAlignment="1" applyProtection="1">
      <alignment horizontal="center" vertical="center"/>
      <protection hidden="1"/>
    </xf>
    <xf numFmtId="0" fontId="21" fillId="0" borderId="11" xfId="0" applyFont="1" applyBorder="1" applyAlignment="1" applyProtection="1">
      <alignment horizontal="right" vertical="center" shrinkToFit="1"/>
      <protection locked="0"/>
    </xf>
    <xf numFmtId="0" fontId="21" fillId="0" borderId="12" xfId="0" applyFont="1" applyBorder="1" applyAlignment="1" applyProtection="1">
      <alignment horizontal="right" vertical="center" shrinkToFit="1"/>
      <protection locked="0"/>
    </xf>
    <xf numFmtId="49" fontId="21" fillId="0" borderId="16" xfId="0" applyNumberFormat="1" applyFont="1" applyBorder="1" applyAlignment="1" applyProtection="1">
      <alignment horizontal="center" vertical="center" shrinkToFit="1"/>
      <protection locked="0"/>
    </xf>
    <xf numFmtId="0" fontId="52" fillId="0" borderId="0" xfId="0" applyFont="1" applyProtection="1">
      <alignment vertical="center"/>
      <protection hidden="1"/>
    </xf>
    <xf numFmtId="176" fontId="52" fillId="0" borderId="0" xfId="0" applyNumberFormat="1" applyFont="1" applyProtection="1">
      <alignment vertical="center"/>
      <protection hidden="1"/>
    </xf>
    <xf numFmtId="0" fontId="52" fillId="0" borderId="0" xfId="0" applyFont="1" applyProtection="1">
      <alignment vertical="center"/>
      <protection locked="0"/>
    </xf>
    <xf numFmtId="0" fontId="13" fillId="0" borderId="63" xfId="0" applyFont="1" applyBorder="1" applyAlignment="1" applyProtection="1">
      <alignment horizontal="center" vertical="center"/>
      <protection hidden="1"/>
    </xf>
    <xf numFmtId="0" fontId="13" fillId="0" borderId="1" xfId="0" applyFont="1" applyBorder="1" applyAlignment="1" applyProtection="1">
      <alignment horizontal="right" vertical="center"/>
      <protection hidden="1"/>
    </xf>
    <xf numFmtId="0" fontId="16" fillId="0" borderId="0" xfId="0" applyFont="1" applyAlignment="1" applyProtection="1">
      <alignment horizontal="center" vertical="center" shrinkToFit="1"/>
      <protection locked="0"/>
    </xf>
    <xf numFmtId="0" fontId="15" fillId="0" borderId="17" xfId="0" applyFont="1" applyBorder="1" applyAlignment="1" applyProtection="1">
      <alignment horizontal="center" vertical="center" wrapText="1"/>
      <protection hidden="1"/>
    </xf>
    <xf numFmtId="0" fontId="53" fillId="0" borderId="31" xfId="0" applyFont="1" applyBorder="1" applyAlignment="1" applyProtection="1">
      <alignment horizontal="center" vertical="center" wrapText="1" shrinkToFit="1"/>
      <protection hidden="1"/>
    </xf>
    <xf numFmtId="0" fontId="3" fillId="0" borderId="2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wrapText="1" shrinkToFit="1"/>
      <protection hidden="1"/>
    </xf>
    <xf numFmtId="0" fontId="15" fillId="0" borderId="11" xfId="0" applyFont="1" applyBorder="1" applyAlignment="1" applyProtection="1">
      <alignment horizontal="center" vertical="center" wrapText="1" shrinkToFit="1"/>
      <protection hidden="1"/>
    </xf>
    <xf numFmtId="0" fontId="15" fillId="0" borderId="12" xfId="0" applyFont="1" applyBorder="1" applyAlignment="1" applyProtection="1">
      <alignment horizontal="center" vertical="center" wrapText="1" shrinkToFit="1"/>
      <protection hidden="1"/>
    </xf>
    <xf numFmtId="0" fontId="3" fillId="0" borderId="1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2" fillId="0" borderId="0" xfId="0" applyFont="1" applyAlignment="1" applyProtection="1">
      <alignment vertical="top" wrapText="1"/>
      <protection locked="0"/>
    </xf>
    <xf numFmtId="0" fontId="21" fillId="0" borderId="6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0" fontId="21" fillId="0" borderId="67" xfId="0" applyFont="1" applyBorder="1" applyAlignment="1" applyProtection="1">
      <alignment horizontal="center" vertical="center" shrinkToFit="1"/>
      <protection locked="0"/>
    </xf>
    <xf numFmtId="0" fontId="21" fillId="0" borderId="68"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hidden="1"/>
    </xf>
    <xf numFmtId="0" fontId="15" fillId="0" borderId="21" xfId="0" applyFont="1" applyBorder="1" applyAlignment="1" applyProtection="1">
      <alignment horizontal="center" vertical="center" shrinkToFit="1"/>
      <protection hidden="1"/>
    </xf>
    <xf numFmtId="0" fontId="15" fillId="0" borderId="69" xfId="0" applyFont="1" applyBorder="1" applyAlignment="1" applyProtection="1">
      <alignment horizontal="center" vertical="center" shrinkToFit="1"/>
      <protection hidden="1"/>
    </xf>
    <xf numFmtId="0" fontId="21" fillId="0" borderId="70" xfId="0" applyFont="1" applyBorder="1" applyAlignment="1" applyProtection="1">
      <alignment horizontal="center" vertical="center" shrinkToFit="1"/>
      <protection locked="0"/>
    </xf>
    <xf numFmtId="0" fontId="21" fillId="0" borderId="71" xfId="0" applyFont="1" applyBorder="1" applyAlignment="1" applyProtection="1">
      <alignment horizontal="center" vertical="center" shrinkToFit="1"/>
      <protection locked="0"/>
    </xf>
    <xf numFmtId="0" fontId="21" fillId="0" borderId="72" xfId="0" applyFont="1" applyBorder="1" applyAlignment="1" applyProtection="1">
      <alignment horizontal="center" vertical="center" shrinkToFit="1"/>
      <protection locked="0"/>
    </xf>
    <xf numFmtId="0" fontId="21" fillId="0" borderId="73" xfId="0" applyFont="1" applyBorder="1" applyAlignment="1" applyProtection="1">
      <alignment horizontal="center" vertical="center" shrinkToFit="1"/>
      <protection locked="0"/>
    </xf>
    <xf numFmtId="0" fontId="21" fillId="0" borderId="74" xfId="0" applyFont="1" applyBorder="1" applyAlignment="1" applyProtection="1">
      <alignment horizontal="center" vertical="center" shrinkToFit="1"/>
      <protection locked="0"/>
    </xf>
    <xf numFmtId="0" fontId="15" fillId="0" borderId="75" xfId="0" applyFont="1" applyBorder="1" applyAlignment="1" applyProtection="1">
      <alignment horizontal="center" vertical="center" shrinkToFit="1"/>
      <protection hidden="1"/>
    </xf>
    <xf numFmtId="0" fontId="15" fillId="0" borderId="71" xfId="0" applyFont="1" applyBorder="1" applyAlignment="1" applyProtection="1">
      <alignment horizontal="center" vertical="center" shrinkToFit="1"/>
      <protection hidden="1"/>
    </xf>
    <xf numFmtId="0" fontId="15" fillId="0" borderId="76" xfId="0" applyFont="1" applyBorder="1" applyAlignment="1" applyProtection="1">
      <alignment horizontal="center" vertical="center" shrinkToFit="1"/>
      <protection hidden="1"/>
    </xf>
    <xf numFmtId="0" fontId="32" fillId="0" borderId="0" xfId="4" applyFont="1" applyAlignment="1" applyProtection="1">
      <alignment vertical="top"/>
      <protection locked="0"/>
    </xf>
    <xf numFmtId="0" fontId="21" fillId="0" borderId="77" xfId="0" applyFont="1" applyBorder="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21" fillId="0" borderId="78" xfId="0" applyFont="1" applyBorder="1" applyAlignment="1" applyProtection="1">
      <alignment horizontal="center" vertical="center" shrinkToFit="1"/>
      <protection locked="0"/>
    </xf>
    <xf numFmtId="0" fontId="21" fillId="0" borderId="79"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0" borderId="80" xfId="0" applyFont="1" applyBorder="1" applyAlignment="1" applyProtection="1">
      <alignment horizontal="center" vertical="center" shrinkToFit="1"/>
      <protection hidden="1"/>
    </xf>
    <xf numFmtId="0" fontId="15" fillId="0" borderId="25" xfId="0" applyFont="1" applyBorder="1" applyAlignment="1" applyProtection="1">
      <alignment horizontal="center" vertical="center" wrapText="1" shrinkToFit="1"/>
      <protection locked="0"/>
    </xf>
    <xf numFmtId="0" fontId="15" fillId="0" borderId="26" xfId="0" applyFont="1" applyBorder="1" applyAlignment="1" applyProtection="1">
      <alignment horizontal="center" vertical="center" wrapText="1" shrinkToFit="1"/>
      <protection locked="0"/>
    </xf>
    <xf numFmtId="0" fontId="15" fillId="0" borderId="81" xfId="0" applyFont="1" applyBorder="1" applyAlignment="1" applyProtection="1">
      <alignment horizontal="center" vertical="center" wrapText="1" shrinkToFit="1"/>
      <protection locked="0"/>
    </xf>
    <xf numFmtId="0" fontId="15" fillId="0" borderId="82" xfId="0" applyFont="1" applyBorder="1" applyAlignment="1" applyProtection="1">
      <alignment horizontal="center" vertical="center"/>
      <protection hidden="1"/>
    </xf>
    <xf numFmtId="0" fontId="15" fillId="0" borderId="83" xfId="0" applyFont="1" applyBorder="1" applyAlignment="1" applyProtection="1">
      <alignment horizontal="center" vertical="center"/>
      <protection hidden="1"/>
    </xf>
    <xf numFmtId="0" fontId="15" fillId="0" borderId="84" xfId="0" applyFont="1" applyBorder="1" applyAlignment="1" applyProtection="1">
      <alignment horizontal="center" vertical="center"/>
      <protection hidden="1"/>
    </xf>
    <xf numFmtId="0" fontId="15" fillId="0" borderId="85" xfId="0" applyFont="1" applyBorder="1" applyAlignment="1" applyProtection="1">
      <alignment horizontal="center" vertical="center"/>
      <protection hidden="1"/>
    </xf>
    <xf numFmtId="0" fontId="15" fillId="0" borderId="86" xfId="0" applyFont="1" applyBorder="1" applyAlignment="1" applyProtection="1">
      <alignment horizontal="center" vertical="center"/>
      <protection hidden="1"/>
    </xf>
    <xf numFmtId="0" fontId="15" fillId="0" borderId="87" xfId="0" applyFont="1" applyBorder="1" applyAlignment="1" applyProtection="1">
      <alignment horizontal="center" vertical="center" shrinkToFit="1"/>
      <protection hidden="1"/>
    </xf>
    <xf numFmtId="0" fontId="15" fillId="0" borderId="83" xfId="0" applyFont="1" applyBorder="1" applyAlignment="1" applyProtection="1">
      <alignment horizontal="center" vertical="center" shrinkToFit="1"/>
      <protection hidden="1"/>
    </xf>
    <xf numFmtId="0" fontId="15" fillId="0" borderId="88" xfId="0" applyFont="1" applyBorder="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shrinkToFit="1"/>
      <protection locked="0"/>
    </xf>
    <xf numFmtId="0" fontId="5" fillId="0" borderId="0" xfId="0" applyFont="1" applyAlignment="1" applyProtection="1">
      <alignment horizontal="right" vertical="center"/>
      <protection hidden="1"/>
    </xf>
    <xf numFmtId="0" fontId="3" fillId="0" borderId="0" xfId="0" applyFont="1" applyAlignment="1" applyProtection="1">
      <alignment horizontal="left" vertical="center" shrinkToFit="1"/>
      <protection hidden="1"/>
    </xf>
    <xf numFmtId="0" fontId="3" fillId="0" borderId="0" xfId="0" applyFont="1" applyAlignment="1" applyProtection="1">
      <alignment horizontal="center" vertical="center" shrinkToFit="1"/>
      <protection hidden="1"/>
    </xf>
    <xf numFmtId="0" fontId="3" fillId="0" borderId="0" xfId="0" applyFont="1" applyAlignment="1" applyProtection="1">
      <alignment horizontal="right" vertical="center"/>
      <protection hidden="1"/>
    </xf>
    <xf numFmtId="0" fontId="5" fillId="0" borderId="0" xfId="0" applyFont="1" applyAlignment="1" applyProtection="1">
      <alignment horizontal="left" vertical="center" shrinkToFit="1"/>
      <protection hidden="1"/>
    </xf>
    <xf numFmtId="0" fontId="32" fillId="0" borderId="0" xfId="0" applyFont="1" applyAlignment="1" applyProtection="1">
      <alignment horizontal="left" vertical="top" wrapText="1"/>
      <protection locked="0"/>
    </xf>
    <xf numFmtId="0" fontId="56" fillId="0" borderId="0" xfId="0" applyFont="1" applyAlignment="1" applyProtection="1">
      <alignment horizontal="center" vertical="center" shrinkToFit="1"/>
      <protection locked="0"/>
    </xf>
    <xf numFmtId="0" fontId="42" fillId="0" borderId="0" xfId="0" applyFont="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3" fillId="0" borderId="0" xfId="0" applyFont="1" applyAlignment="1" applyProtection="1">
      <alignment horizontal="right" vertical="center" wrapText="1"/>
      <protection hidden="1"/>
    </xf>
    <xf numFmtId="0" fontId="15" fillId="0" borderId="0" xfId="0" applyFont="1" applyAlignment="1" applyProtection="1">
      <alignment horizontal="right" vertical="center" wrapText="1"/>
      <protection hidden="1"/>
    </xf>
    <xf numFmtId="0" fontId="13" fillId="0" borderId="0" xfId="0" applyFont="1" applyAlignment="1" applyProtection="1">
      <alignment horizontal="right" vertical="center"/>
      <protection hidden="1"/>
    </xf>
    <xf numFmtId="0" fontId="3" fillId="0" borderId="0" xfId="0" applyFont="1" applyAlignment="1" applyProtection="1">
      <alignment horizontal="right" vertical="center" shrinkToFit="1"/>
      <protection hidden="1"/>
    </xf>
    <xf numFmtId="0" fontId="3" fillId="0" borderId="0" xfId="0" applyFont="1" applyAlignment="1" applyProtection="1">
      <alignment horizontal="right" vertical="center" wrapText="1" shrinkToFit="1"/>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center" vertical="center" shrinkToFit="1"/>
      <protection hidden="1"/>
    </xf>
    <xf numFmtId="0" fontId="43" fillId="0" borderId="0" xfId="0" applyFont="1" applyAlignment="1" applyProtection="1">
      <alignment horizontal="left" vertical="center"/>
      <protection hidden="1"/>
    </xf>
    <xf numFmtId="0" fontId="21" fillId="0" borderId="1" xfId="0" applyFont="1" applyBorder="1" applyAlignment="1" applyProtection="1">
      <alignment horizontal="center" vertical="center" shrinkToFit="1"/>
      <protection locked="0"/>
    </xf>
    <xf numFmtId="0" fontId="15"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0" fontId="59" fillId="0" borderId="0" xfId="0" applyFont="1" applyAlignment="1" applyProtection="1">
      <alignment horizontal="right" vertical="center" shrinkToFit="1"/>
      <protection hidden="1"/>
    </xf>
    <xf numFmtId="0" fontId="60" fillId="0" borderId="0" xfId="0" applyFont="1" applyAlignment="1" applyProtection="1">
      <alignment horizontal="left" vertical="center"/>
      <protection hidden="1"/>
    </xf>
    <xf numFmtId="0" fontId="60" fillId="0" borderId="0" xfId="0" applyFont="1" applyAlignment="1" applyProtection="1">
      <alignment horizontal="right" vertical="center" shrinkToFit="1"/>
      <protection hidden="1"/>
    </xf>
    <xf numFmtId="0" fontId="61" fillId="0" borderId="0" xfId="0" applyFont="1" applyAlignment="1" applyProtection="1">
      <alignment horizontal="center" vertical="center"/>
      <protection hidden="1"/>
    </xf>
    <xf numFmtId="0" fontId="62" fillId="0" borderId="0" xfId="0" applyFont="1" applyAlignment="1" applyProtection="1">
      <alignment horizontal="center" vertical="center"/>
      <protection hidden="1"/>
    </xf>
    <xf numFmtId="0" fontId="6" fillId="0" borderId="0" xfId="0" applyFont="1" applyAlignment="1" applyProtection="1">
      <alignment vertical="center" shrinkToFit="1"/>
      <protection locked="0"/>
    </xf>
    <xf numFmtId="176" fontId="6" fillId="0" borderId="0" xfId="0" applyNumberFormat="1" applyFont="1" applyAlignment="1" applyProtection="1">
      <alignment vertical="center" shrinkToFit="1"/>
      <protection locked="0"/>
    </xf>
  </cellXfs>
  <cellStyles count="5">
    <cellStyle name="桁区切り" xfId="1" builtinId="6"/>
    <cellStyle name="常规 2" xfId="2" xr:uid="{EDA470A9-D3A7-4BFC-9EC1-33936AF761A3}"/>
    <cellStyle name="標準" xfId="0" builtinId="0"/>
    <cellStyle name="標準 2" xfId="4" xr:uid="{5A85125D-FFD7-499C-86D6-553DDB2311F1}"/>
    <cellStyle name="標準 5" xfId="3" xr:uid="{B32E2E62-F769-4965-8E72-17150375D03C}"/>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59</xdr:col>
      <xdr:colOff>145158</xdr:colOff>
      <xdr:row>2</xdr:row>
      <xdr:rowOff>114300</xdr:rowOff>
    </xdr:from>
    <xdr:ext cx="1618000" cy="1495425"/>
    <xdr:pic>
      <xdr:nvPicPr>
        <xdr:cNvPr id="2" name="Picture 1" descr="http://www.moj.go.jp/content/000099242.gif">
          <a:extLst>
            <a:ext uri="{FF2B5EF4-FFF2-40B4-BE49-F238E27FC236}">
              <a16:creationId xmlns:a16="http://schemas.microsoft.com/office/drawing/2014/main" id="{1EFA3D79-DAF5-4A03-B333-E635A1664E8A}"/>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194533" y="457200"/>
          <a:ext cx="1618000" cy="1495425"/>
        </a:xfrm>
        <a:prstGeom prst="rect">
          <a:avLst/>
        </a:prstGeom>
        <a:noFill/>
      </xdr:spPr>
    </xdr:pic>
    <xdr:clientData/>
  </xdr:oneCellAnchor>
  <xdr:twoCellAnchor>
    <xdr:from>
      <xdr:col>32</xdr:col>
      <xdr:colOff>590550</xdr:colOff>
      <xdr:row>10</xdr:row>
      <xdr:rowOff>95250</xdr:rowOff>
    </xdr:from>
    <xdr:to>
      <xdr:col>32</xdr:col>
      <xdr:colOff>1339215</xdr:colOff>
      <xdr:row>15</xdr:row>
      <xdr:rowOff>47625</xdr:rowOff>
    </xdr:to>
    <xdr:sp macro="" textlink="">
      <xdr:nvSpPr>
        <xdr:cNvPr id="3" name="星形: 五角 4">
          <a:extLst>
            <a:ext uri="{FF2B5EF4-FFF2-40B4-BE49-F238E27FC236}">
              <a16:creationId xmlns:a16="http://schemas.microsoft.com/office/drawing/2014/main" id="{02A64DAA-7546-4D99-A1E5-A645A9C57E58}"/>
            </a:ext>
          </a:extLst>
        </xdr:cNvPr>
        <xdr:cNvSpPr/>
      </xdr:nvSpPr>
      <xdr:spPr bwMode="auto">
        <a:xfrm>
          <a:off x="7858125" y="1809750"/>
          <a:ext cx="0" cy="809625"/>
        </a:xfrm>
        <a:prstGeom prst="star5">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sv\share\&#21215;&#38598;&#12539;&#21942;&#26989;&#38306;&#20418;\&#30003;&#35531;&#38306;&#20418;\&#12304;&#30003;&#35531;&#25972;&#29702;&#29992;&#12305;&#21508;&#26399;&#26360;&#39006;\&#26481;&#20140;&#26085;&#33521;&#23398;&#38498;&#30003;&#35531;&#34920;-20261008.xlsx" TargetMode="External"/><Relationship Id="rId1" Type="http://schemas.openxmlformats.org/officeDocument/2006/relationships/externalLinkPath" Target="&#26481;&#20140;&#26085;&#33521;&#23398;&#38498;&#30003;&#35531;&#34920;-202610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1★"/>
      <sheetName val="★Resume-2★"/>
      <sheetName val="★Resume-2★ (訳文)"/>
      <sheetName val="Career Plan"/>
      <sheetName val="Career Plan(訳文)"/>
      <sheetName val="★Expenses Payment★"/>
      <sheetName val="★Family List★"/>
      <sheetName val="★Expenses Payment★(訳文)"/>
      <sheetName val="誓約書中国語"/>
      <sheetName val="入学誓約書"/>
      <sheetName val="誓約書EN"/>
      <sheetName val="誓約書NEP"/>
      <sheetName val="誓約書VET"/>
      <sheetName val="誓約書MMR"/>
      <sheetName val="提交资料一览表"/>
      <sheetName val="提出書類一覧表"/>
      <sheetName val="申請人用（認定）１"/>
      <sheetName val="申請人用（認定）２Ｐ "/>
      <sheetName val="申請人用（認定）２Ｐ1"/>
      <sheetName val="申請人用（認定）３Ｐ "/>
      <sheetName val="申請人用（認定）３Ｐ1"/>
      <sheetName val="所属機関用（認定）１Ｐ "/>
      <sheetName val="所属機関用（認定）２Ｐ"/>
      <sheetName val="適正校クラスⅠ"/>
      <sheetName val="適正校クラスⅡ"/>
      <sheetName val="適正校以外"/>
      <sheetName val="各種確認書 "/>
      <sheetName val="別紙各種確認書"/>
      <sheetName val="職歴リスト3つ以上"/>
      <sheetName val="未成年支援確認誓約書"/>
      <sheetName val="Previous Stay in Japan List"/>
      <sheetName val="未成年支援確認誓約書-日英"/>
      <sheetName val="結核スクリーニング対象者説明書"/>
      <sheetName val="結核非発病証明書提出できない理由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71">
          <cell r="G71" t="str">
            <v/>
          </cell>
          <cell r="AA71">
            <v>85000</v>
          </cell>
        </row>
        <row r="74">
          <cell r="J74" t="str">
            <v/>
          </cell>
          <cell r="AA74" t="str">
            <v/>
          </cell>
        </row>
        <row r="101">
          <cell r="A101" t="str">
            <v>日本</v>
          </cell>
        </row>
        <row r="102">
          <cell r="A102" t="str">
            <v>Japan</v>
          </cell>
        </row>
        <row r="103">
          <cell r="A103" t="str">
            <v>北海道</v>
          </cell>
        </row>
        <row r="104">
          <cell r="A104" t="str">
            <v>Hokkaido</v>
          </cell>
        </row>
        <row r="105">
          <cell r="A105" t="str">
            <v>青森県</v>
          </cell>
        </row>
        <row r="106">
          <cell r="A106" t="str">
            <v>青森县</v>
          </cell>
        </row>
        <row r="107">
          <cell r="A107" t="str">
            <v>Aomori</v>
          </cell>
        </row>
        <row r="108">
          <cell r="A108" t="str">
            <v>岩手県</v>
          </cell>
        </row>
        <row r="109">
          <cell r="A109" t="str">
            <v>岩手县</v>
          </cell>
        </row>
        <row r="110">
          <cell r="A110" t="str">
            <v>Iwate</v>
          </cell>
        </row>
        <row r="111">
          <cell r="A111" t="str">
            <v>宮城県</v>
          </cell>
        </row>
        <row r="112">
          <cell r="A112" t="str">
            <v>宫城县</v>
          </cell>
        </row>
        <row r="113">
          <cell r="A113" t="str">
            <v>Miyagi</v>
          </cell>
        </row>
        <row r="114">
          <cell r="A114" t="str">
            <v>秋田県</v>
          </cell>
        </row>
        <row r="115">
          <cell r="A115" t="str">
            <v>秋田县</v>
          </cell>
        </row>
        <row r="116">
          <cell r="A116" t="str">
            <v>Akita</v>
          </cell>
        </row>
        <row r="117">
          <cell r="A117" t="str">
            <v>山形県</v>
          </cell>
        </row>
        <row r="118">
          <cell r="A118" t="str">
            <v>山形县</v>
          </cell>
        </row>
        <row r="119">
          <cell r="A119" t="str">
            <v>Yamagata</v>
          </cell>
        </row>
        <row r="120">
          <cell r="A120" t="str">
            <v>福島県</v>
          </cell>
        </row>
        <row r="121">
          <cell r="A121" t="str">
            <v>福岛县</v>
          </cell>
        </row>
        <row r="122">
          <cell r="A122" t="str">
            <v>Fukushima</v>
          </cell>
        </row>
        <row r="123">
          <cell r="A123" t="str">
            <v>茨城県</v>
          </cell>
        </row>
        <row r="124">
          <cell r="A124" t="str">
            <v>茨城县</v>
          </cell>
        </row>
        <row r="125">
          <cell r="A125" t="str">
            <v>Ibaraki</v>
          </cell>
        </row>
        <row r="126">
          <cell r="A126" t="str">
            <v>栃木県</v>
          </cell>
        </row>
        <row r="127">
          <cell r="A127" t="str">
            <v>栃木县</v>
          </cell>
        </row>
        <row r="128">
          <cell r="A128" t="str">
            <v>Tochigi</v>
          </cell>
        </row>
        <row r="129">
          <cell r="A129" t="str">
            <v>群馬県</v>
          </cell>
        </row>
        <row r="130">
          <cell r="A130" t="str">
            <v>群马县</v>
          </cell>
        </row>
        <row r="131">
          <cell r="A131" t="str">
            <v>Gunma</v>
          </cell>
        </row>
        <row r="132">
          <cell r="A132" t="str">
            <v>埼玉県</v>
          </cell>
        </row>
        <row r="133">
          <cell r="A133" t="str">
            <v>埼玉县</v>
          </cell>
        </row>
        <row r="134">
          <cell r="A134" t="str">
            <v>Saitama</v>
          </cell>
        </row>
        <row r="135">
          <cell r="A135" t="str">
            <v>千葉県</v>
          </cell>
        </row>
        <row r="136">
          <cell r="A136" t="str">
            <v>千叶县</v>
          </cell>
        </row>
        <row r="137">
          <cell r="A137" t="str">
            <v>Chiba</v>
          </cell>
        </row>
        <row r="138">
          <cell r="A138" t="str">
            <v>東京都</v>
          </cell>
        </row>
        <row r="139">
          <cell r="A139" t="str">
            <v>东京都</v>
          </cell>
        </row>
        <row r="140">
          <cell r="A140" t="str">
            <v>Tokyo</v>
          </cell>
        </row>
        <row r="141">
          <cell r="A141" t="str">
            <v>神奈川県</v>
          </cell>
        </row>
        <row r="142">
          <cell r="A142" t="str">
            <v>神奈川县</v>
          </cell>
        </row>
        <row r="143">
          <cell r="A143" t="str">
            <v>Kanagawa</v>
          </cell>
        </row>
        <row r="144">
          <cell r="A144" t="str">
            <v>新潟県</v>
          </cell>
        </row>
        <row r="145">
          <cell r="A145" t="str">
            <v>新泻县</v>
          </cell>
        </row>
        <row r="146">
          <cell r="A146" t="str">
            <v>Niigata</v>
          </cell>
        </row>
        <row r="147">
          <cell r="A147" t="str">
            <v>富山県</v>
          </cell>
        </row>
        <row r="148">
          <cell r="A148" t="str">
            <v>富山县</v>
          </cell>
        </row>
        <row r="149">
          <cell r="A149" t="str">
            <v>Toyama</v>
          </cell>
        </row>
        <row r="150">
          <cell r="A150" t="str">
            <v>石川県</v>
          </cell>
        </row>
        <row r="151">
          <cell r="A151" t="str">
            <v>石川县</v>
          </cell>
        </row>
        <row r="152">
          <cell r="A152" t="str">
            <v>Ishikawa</v>
          </cell>
        </row>
        <row r="153">
          <cell r="A153" t="str">
            <v>福井県</v>
          </cell>
        </row>
        <row r="154">
          <cell r="A154" t="str">
            <v>福井县</v>
          </cell>
        </row>
        <row r="155">
          <cell r="A155" t="str">
            <v>Fukui</v>
          </cell>
        </row>
        <row r="156">
          <cell r="A156" t="str">
            <v>山梨県</v>
          </cell>
        </row>
        <row r="157">
          <cell r="A157" t="str">
            <v>山梨县</v>
          </cell>
        </row>
        <row r="158">
          <cell r="A158" t="str">
            <v>Yamanashi</v>
          </cell>
        </row>
        <row r="159">
          <cell r="A159" t="str">
            <v>長野県</v>
          </cell>
        </row>
        <row r="160">
          <cell r="A160" t="str">
            <v>长野县</v>
          </cell>
        </row>
        <row r="161">
          <cell r="A161" t="str">
            <v>Nagano</v>
          </cell>
        </row>
        <row r="162">
          <cell r="A162" t="str">
            <v>岐阜県</v>
          </cell>
        </row>
        <row r="163">
          <cell r="A163" t="str">
            <v>岐阜县</v>
          </cell>
        </row>
        <row r="164">
          <cell r="A164" t="str">
            <v>Gifu</v>
          </cell>
        </row>
        <row r="165">
          <cell r="A165" t="str">
            <v>静岡県</v>
          </cell>
        </row>
        <row r="166">
          <cell r="A166" t="str">
            <v>静冈县</v>
          </cell>
        </row>
        <row r="167">
          <cell r="A167" t="str">
            <v>Shizuoka</v>
          </cell>
        </row>
        <row r="168">
          <cell r="A168" t="str">
            <v>愛知県</v>
          </cell>
        </row>
        <row r="169">
          <cell r="A169" t="str">
            <v>爱知县</v>
          </cell>
        </row>
        <row r="170">
          <cell r="A170" t="str">
            <v>Aichi</v>
          </cell>
        </row>
        <row r="171">
          <cell r="A171" t="str">
            <v>三重県</v>
          </cell>
        </row>
        <row r="172">
          <cell r="A172" t="str">
            <v>三重县</v>
          </cell>
        </row>
        <row r="173">
          <cell r="A173" t="str">
            <v>Mie</v>
          </cell>
        </row>
        <row r="174">
          <cell r="A174" t="str">
            <v>滋賀県</v>
          </cell>
        </row>
        <row r="175">
          <cell r="A175" t="str">
            <v>滋贺县</v>
          </cell>
        </row>
        <row r="176">
          <cell r="A176" t="str">
            <v>Shiga</v>
          </cell>
        </row>
        <row r="177">
          <cell r="A177" t="str">
            <v>京都府</v>
          </cell>
        </row>
        <row r="178">
          <cell r="A178" t="str">
            <v>京都府</v>
          </cell>
        </row>
        <row r="179">
          <cell r="A179" t="str">
            <v>Kyoto</v>
          </cell>
        </row>
        <row r="180">
          <cell r="A180" t="str">
            <v>大阪府</v>
          </cell>
        </row>
        <row r="181">
          <cell r="A181" t="str">
            <v>大阪府</v>
          </cell>
        </row>
        <row r="182">
          <cell r="A182" t="str">
            <v>Osaka</v>
          </cell>
        </row>
        <row r="183">
          <cell r="A183" t="str">
            <v>兵庫県</v>
          </cell>
        </row>
        <row r="184">
          <cell r="A184" t="str">
            <v>兵库县</v>
          </cell>
        </row>
        <row r="185">
          <cell r="A185" t="str">
            <v>Hyogo</v>
          </cell>
        </row>
        <row r="186">
          <cell r="A186" t="str">
            <v>奈良県</v>
          </cell>
        </row>
        <row r="187">
          <cell r="A187" t="str">
            <v>奈良县</v>
          </cell>
        </row>
        <row r="188">
          <cell r="A188" t="str">
            <v>Nara</v>
          </cell>
        </row>
        <row r="189">
          <cell r="A189" t="str">
            <v>和歌山県</v>
          </cell>
        </row>
        <row r="190">
          <cell r="A190" t="str">
            <v>和歌山县</v>
          </cell>
        </row>
        <row r="191">
          <cell r="A191" t="str">
            <v>Wakayama</v>
          </cell>
        </row>
        <row r="192">
          <cell r="A192" t="str">
            <v>鳥取県</v>
          </cell>
        </row>
        <row r="193">
          <cell r="A193" t="str">
            <v>鸟取县</v>
          </cell>
        </row>
        <row r="194">
          <cell r="A194" t="str">
            <v>Tottori</v>
          </cell>
        </row>
        <row r="195">
          <cell r="A195" t="str">
            <v>島根県</v>
          </cell>
        </row>
        <row r="196">
          <cell r="A196" t="str">
            <v>岛根县</v>
          </cell>
        </row>
        <row r="197">
          <cell r="A197" t="str">
            <v>Shimane</v>
          </cell>
        </row>
        <row r="198">
          <cell r="A198" t="str">
            <v>岡山県</v>
          </cell>
        </row>
        <row r="199">
          <cell r="A199" t="str">
            <v>冈山县</v>
          </cell>
        </row>
        <row r="200">
          <cell r="A200" t="str">
            <v>Okayama</v>
          </cell>
        </row>
        <row r="201">
          <cell r="A201" t="str">
            <v>広島県</v>
          </cell>
        </row>
        <row r="202">
          <cell r="A202" t="str">
            <v>广岛县</v>
          </cell>
        </row>
        <row r="203">
          <cell r="A203" t="str">
            <v>Hiroshima</v>
          </cell>
        </row>
        <row r="204">
          <cell r="A204" t="str">
            <v>山口県</v>
          </cell>
        </row>
        <row r="205">
          <cell r="A205" t="str">
            <v>山口县</v>
          </cell>
        </row>
        <row r="206">
          <cell r="A206" t="str">
            <v>Yamaguchi</v>
          </cell>
        </row>
        <row r="207">
          <cell r="A207" t="str">
            <v>徳島県</v>
          </cell>
        </row>
        <row r="208">
          <cell r="A208" t="str">
            <v>德岛县</v>
          </cell>
        </row>
        <row r="209">
          <cell r="A209" t="str">
            <v>Tokushima</v>
          </cell>
        </row>
        <row r="210">
          <cell r="A210" t="str">
            <v>香川県</v>
          </cell>
        </row>
        <row r="211">
          <cell r="A211" t="str">
            <v>香川县</v>
          </cell>
        </row>
        <row r="212">
          <cell r="A212" t="str">
            <v>Kagawa</v>
          </cell>
        </row>
        <row r="213">
          <cell r="A213" t="str">
            <v>愛媛県</v>
          </cell>
        </row>
        <row r="214">
          <cell r="A214" t="str">
            <v>爱媛县</v>
          </cell>
        </row>
        <row r="215">
          <cell r="A215" t="str">
            <v>Ehime</v>
          </cell>
        </row>
        <row r="216">
          <cell r="A216" t="str">
            <v>高知県</v>
          </cell>
        </row>
        <row r="217">
          <cell r="A217" t="str">
            <v>高知县</v>
          </cell>
        </row>
        <row r="218">
          <cell r="A218" t="str">
            <v>Kochi</v>
          </cell>
        </row>
        <row r="219">
          <cell r="A219" t="str">
            <v>福岡県</v>
          </cell>
        </row>
        <row r="220">
          <cell r="A220" t="str">
            <v>福冈县</v>
          </cell>
        </row>
        <row r="221">
          <cell r="A221" t="str">
            <v>Fukuoka</v>
          </cell>
        </row>
        <row r="222">
          <cell r="A222" t="str">
            <v>佐賀県</v>
          </cell>
        </row>
        <row r="223">
          <cell r="A223" t="str">
            <v>佐贺县</v>
          </cell>
        </row>
        <row r="224">
          <cell r="A224" t="str">
            <v>Saga</v>
          </cell>
        </row>
        <row r="225">
          <cell r="A225" t="str">
            <v>長崎県</v>
          </cell>
        </row>
        <row r="226">
          <cell r="A226" t="str">
            <v>长崎县</v>
          </cell>
        </row>
        <row r="227">
          <cell r="A227" t="str">
            <v>Nagasaki</v>
          </cell>
        </row>
        <row r="228">
          <cell r="A228" t="str">
            <v>熊本県</v>
          </cell>
        </row>
        <row r="229">
          <cell r="A229" t="str">
            <v>熊本县</v>
          </cell>
        </row>
        <row r="230">
          <cell r="A230" t="str">
            <v>Kumamoto</v>
          </cell>
        </row>
        <row r="231">
          <cell r="A231" t="str">
            <v>大分県</v>
          </cell>
        </row>
        <row r="232">
          <cell r="A232" t="str">
            <v>大分县</v>
          </cell>
        </row>
        <row r="233">
          <cell r="A233" t="str">
            <v>Oita</v>
          </cell>
        </row>
        <row r="234">
          <cell r="A234" t="str">
            <v>宮崎県</v>
          </cell>
        </row>
        <row r="235">
          <cell r="A235" t="str">
            <v>宫崎县</v>
          </cell>
        </row>
        <row r="236">
          <cell r="A236" t="str">
            <v>Miyazaki</v>
          </cell>
        </row>
        <row r="237">
          <cell r="A237" t="str">
            <v>鹿児島県</v>
          </cell>
        </row>
        <row r="238">
          <cell r="A238" t="str">
            <v>鹿儿岛县</v>
          </cell>
        </row>
        <row r="239">
          <cell r="A239" t="str">
            <v>Kagoshima</v>
          </cell>
        </row>
        <row r="240">
          <cell r="A240" t="str">
            <v>沖縄県</v>
          </cell>
        </row>
        <row r="241">
          <cell r="A241" t="str">
            <v>冲绳县</v>
          </cell>
        </row>
        <row r="242">
          <cell r="A242" t="str">
            <v>Okinawa</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AB6A-662D-487D-AF4C-ECBD7CEEBD22}">
  <dimension ref="A1:GS443"/>
  <sheetViews>
    <sheetView showGridLines="0" tabSelected="1" topLeftCell="A80" zoomScaleNormal="100" zoomScaleSheetLayoutView="90" workbookViewId="0">
      <selection activeCell="A99" sqref="A99:AF100"/>
    </sheetView>
  </sheetViews>
  <sheetFormatPr defaultColWidth="3.125" defaultRowHeight="12.75" customHeight="1"/>
  <cols>
    <col min="1" max="31" width="3.125" style="1"/>
    <col min="32" max="32" width="3.125" style="4"/>
    <col min="33" max="33" width="19.125" style="1" customWidth="1"/>
    <col min="34" max="35" width="3.125" style="3"/>
    <col min="36" max="57" width="3.125" style="1"/>
    <col min="58" max="58" width="3.125" style="2"/>
    <col min="59" max="100" width="3.125" style="1"/>
    <col min="101" max="101" width="3.125" style="1" customWidth="1"/>
    <col min="102" max="16384" width="3.125" style="1"/>
  </cols>
  <sheetData>
    <row r="1" spans="1:201" s="440" customFormat="1" ht="2.4500000000000002" customHeight="1">
      <c r="AF1" s="10"/>
      <c r="BF1" s="441"/>
      <c r="CA1" s="440" t="s">
        <v>994</v>
      </c>
      <c r="CB1" s="440" t="s">
        <v>993</v>
      </c>
      <c r="CC1" s="440" t="s">
        <v>992</v>
      </c>
      <c r="CD1" s="440" t="s">
        <v>838</v>
      </c>
      <c r="CE1" s="440" t="s">
        <v>991</v>
      </c>
      <c r="CF1" s="440" t="s">
        <v>633</v>
      </c>
      <c r="CG1" s="440" t="s">
        <v>830</v>
      </c>
      <c r="CH1" s="440" t="s">
        <v>990</v>
      </c>
      <c r="CI1" s="440" t="s">
        <v>810</v>
      </c>
      <c r="CJ1" s="440" t="s">
        <v>989</v>
      </c>
      <c r="CK1" s="440" t="s">
        <v>809</v>
      </c>
      <c r="CL1" s="440" t="s">
        <v>988</v>
      </c>
      <c r="CM1" s="440" t="s">
        <v>703</v>
      </c>
      <c r="CN1" s="440" t="s">
        <v>987</v>
      </c>
      <c r="CO1" s="440" t="s">
        <v>819</v>
      </c>
      <c r="CP1" s="440" t="s">
        <v>986</v>
      </c>
      <c r="CQ1" s="440" t="s">
        <v>985</v>
      </c>
      <c r="CR1" s="440" t="s">
        <v>818</v>
      </c>
      <c r="CS1" s="440" t="s">
        <v>984</v>
      </c>
      <c r="CT1" s="440" t="s">
        <v>816</v>
      </c>
      <c r="CU1" s="440" t="s">
        <v>983</v>
      </c>
      <c r="CV1" s="440" t="s">
        <v>982</v>
      </c>
      <c r="CW1" s="440" t="s">
        <v>734</v>
      </c>
      <c r="CX1" s="440" t="s">
        <v>981</v>
      </c>
      <c r="CY1" s="440" t="s">
        <v>980</v>
      </c>
      <c r="CZ1" s="440" t="s">
        <v>979</v>
      </c>
      <c r="DA1" s="440" t="s">
        <v>978</v>
      </c>
      <c r="DB1" s="440" t="s">
        <v>789</v>
      </c>
      <c r="DC1" s="440" t="s">
        <v>753</v>
      </c>
      <c r="DD1" s="440" t="s">
        <v>977</v>
      </c>
      <c r="DE1" s="440" t="s">
        <v>976</v>
      </c>
      <c r="DF1" s="440" t="s">
        <v>975</v>
      </c>
      <c r="DG1" s="440" t="s">
        <v>974</v>
      </c>
      <c r="DH1" s="440" t="s">
        <v>973</v>
      </c>
      <c r="DI1" s="440" t="s">
        <v>972</v>
      </c>
      <c r="DJ1" s="440" t="s">
        <v>971</v>
      </c>
      <c r="DK1" s="440" t="s">
        <v>970</v>
      </c>
      <c r="DL1" s="440" t="s">
        <v>969</v>
      </c>
      <c r="DM1" s="440" t="s">
        <v>968</v>
      </c>
      <c r="DN1" s="440" t="s">
        <v>967</v>
      </c>
      <c r="DO1" s="440" t="s">
        <v>966</v>
      </c>
      <c r="DP1" s="440" t="s">
        <v>965</v>
      </c>
      <c r="DQ1" s="440" t="s">
        <v>964</v>
      </c>
      <c r="DR1" s="440" t="s">
        <v>963</v>
      </c>
      <c r="DS1" s="440" t="s">
        <v>962</v>
      </c>
      <c r="DT1" s="440" t="s">
        <v>961</v>
      </c>
      <c r="DU1" s="440" t="s">
        <v>960</v>
      </c>
      <c r="DV1" s="440" t="s">
        <v>959</v>
      </c>
      <c r="DW1" s="440" t="s">
        <v>958</v>
      </c>
      <c r="DX1" s="440" t="s">
        <v>957</v>
      </c>
      <c r="DY1" s="440" t="s">
        <v>956</v>
      </c>
      <c r="DZ1" s="440" t="s">
        <v>955</v>
      </c>
      <c r="EA1" s="440" t="s">
        <v>954</v>
      </c>
      <c r="EB1" s="440" t="s">
        <v>953</v>
      </c>
      <c r="EC1" s="440" t="s">
        <v>952</v>
      </c>
      <c r="ED1" s="440" t="s">
        <v>743</v>
      </c>
      <c r="EE1" s="440" t="s">
        <v>951</v>
      </c>
      <c r="EF1" s="440" t="s">
        <v>950</v>
      </c>
      <c r="EG1" s="440" t="s">
        <v>949</v>
      </c>
      <c r="EH1" s="440" t="s">
        <v>948</v>
      </c>
      <c r="EI1" s="440" t="s">
        <v>947</v>
      </c>
      <c r="EJ1" s="440" t="s">
        <v>946</v>
      </c>
      <c r="EK1" s="440" t="s">
        <v>945</v>
      </c>
      <c r="EL1" s="440" t="s">
        <v>944</v>
      </c>
      <c r="EM1" s="440" t="s">
        <v>943</v>
      </c>
      <c r="EN1" s="440" t="s">
        <v>942</v>
      </c>
      <c r="EO1" s="440" t="s">
        <v>941</v>
      </c>
      <c r="EP1" s="440" t="s">
        <v>940</v>
      </c>
      <c r="EQ1" s="440" t="s">
        <v>939</v>
      </c>
      <c r="ER1" s="440" t="s">
        <v>938</v>
      </c>
      <c r="ES1" s="440" t="s">
        <v>937</v>
      </c>
      <c r="ET1" s="440" t="s">
        <v>936</v>
      </c>
      <c r="EU1" s="440" t="s">
        <v>935</v>
      </c>
      <c r="EV1" s="440" t="s">
        <v>934</v>
      </c>
      <c r="EW1" s="440" t="s">
        <v>933</v>
      </c>
      <c r="EX1" s="440" t="s">
        <v>932</v>
      </c>
      <c r="EY1" s="440" t="s">
        <v>931</v>
      </c>
      <c r="EZ1" s="440" t="s">
        <v>930</v>
      </c>
      <c r="FA1" s="440" t="s">
        <v>929</v>
      </c>
      <c r="FB1" s="440" t="s">
        <v>928</v>
      </c>
      <c r="FC1" s="440" t="s">
        <v>927</v>
      </c>
      <c r="FD1" s="440" t="s">
        <v>926</v>
      </c>
      <c r="FE1" s="440" t="s">
        <v>925</v>
      </c>
      <c r="FF1" s="440" t="s">
        <v>924</v>
      </c>
      <c r="FG1" s="440" t="s">
        <v>923</v>
      </c>
      <c r="FH1" s="440" t="s">
        <v>922</v>
      </c>
      <c r="FI1" s="440" t="s">
        <v>921</v>
      </c>
      <c r="FJ1" s="440" t="s">
        <v>920</v>
      </c>
      <c r="FK1" s="440" t="s">
        <v>919</v>
      </c>
      <c r="FL1" s="440" t="s">
        <v>918</v>
      </c>
      <c r="FM1" s="440" t="s">
        <v>917</v>
      </c>
      <c r="FN1" s="440" t="s">
        <v>916</v>
      </c>
      <c r="FO1" s="440" t="s">
        <v>915</v>
      </c>
      <c r="FP1" s="440" t="s">
        <v>914</v>
      </c>
      <c r="FQ1" s="440" t="s">
        <v>913</v>
      </c>
      <c r="FR1" s="440" t="s">
        <v>912</v>
      </c>
      <c r="FS1" s="440" t="s">
        <v>911</v>
      </c>
      <c r="FT1" s="440" t="s">
        <v>910</v>
      </c>
      <c r="FU1" s="440" t="s">
        <v>909</v>
      </c>
      <c r="FV1" s="440" t="s">
        <v>908</v>
      </c>
      <c r="FW1" s="440" t="s">
        <v>907</v>
      </c>
      <c r="FX1" s="440" t="s">
        <v>906</v>
      </c>
      <c r="FY1" s="440" t="s">
        <v>905</v>
      </c>
      <c r="FZ1" s="440" t="s">
        <v>904</v>
      </c>
      <c r="GA1" s="440" t="s">
        <v>903</v>
      </c>
      <c r="GB1" s="440" t="s">
        <v>902</v>
      </c>
      <c r="GC1" s="440" t="s">
        <v>901</v>
      </c>
      <c r="GD1" s="440" t="s">
        <v>900</v>
      </c>
      <c r="GE1" s="440" t="s">
        <v>899</v>
      </c>
      <c r="GF1" s="440" t="s">
        <v>898</v>
      </c>
      <c r="GG1" s="440" t="s">
        <v>897</v>
      </c>
      <c r="GH1" s="440" t="s">
        <v>896</v>
      </c>
      <c r="GI1" s="440" t="s">
        <v>895</v>
      </c>
      <c r="GJ1" s="440" t="s">
        <v>894</v>
      </c>
      <c r="GK1" s="440" t="s">
        <v>893</v>
      </c>
      <c r="GL1" s="440" t="s">
        <v>892</v>
      </c>
      <c r="GM1" s="440" t="s">
        <v>891</v>
      </c>
      <c r="GN1" s="440" t="s">
        <v>890</v>
      </c>
      <c r="GO1" s="440" t="s">
        <v>889</v>
      </c>
      <c r="GP1" s="440" t="s">
        <v>888</v>
      </c>
      <c r="GQ1" s="440" t="s">
        <v>887</v>
      </c>
      <c r="GR1" s="440" t="s">
        <v>886</v>
      </c>
      <c r="GS1" s="440" t="s">
        <v>885</v>
      </c>
    </row>
    <row r="2" spans="1:201" s="440" customFormat="1" ht="2.4500000000000002" customHeight="1">
      <c r="AF2" s="10"/>
      <c r="BF2" s="441"/>
      <c r="CA2" s="440" t="str">
        <f>IF(AND(Application!F29="",Application!M29=""),"",Application!F29&amp;" "&amp;Application!M29)</f>
        <v/>
      </c>
      <c r="CB2" s="440" t="str">
        <f>IF(AND(Application!F30="",Application!M30=""),"",Application!F30&amp;" "&amp;Application!M30)</f>
        <v/>
      </c>
      <c r="CC2" s="440" t="str">
        <f>IF(AND(Application!F28="",Application!M28=""),"",Application!F28&amp;" "&amp;Application!M28)</f>
        <v/>
      </c>
      <c r="CD2" s="440" t="str">
        <f>IF(V31="■","男",IF(X31="■","女",""))</f>
        <v/>
      </c>
      <c r="CE2" s="440" t="str">
        <f>IF(Application!F31="","",Application!F31)</f>
        <v>中国</v>
      </c>
      <c r="CF2" s="440" t="str">
        <f>IF(
 OR(Application!M31="",Application!P31="",Application!R31=""),
 "",
 IF(
  OR(
   NOT(ISNUMBER(Application!M31)),NOT(ISNUMBER(Application!P31)),NOT(ISNUMBER(Application!R31)),
   Application!P31&lt;1,Application!P31&gt;12,Application!R31&lt;1,Application!R31&gt;31
  ),
  "",
  TEXT(DATE(Application!M31,Application!P31,Application!R31),"yyyy/mm/dd")
 )
)</f>
        <v/>
      </c>
      <c r="CG2" s="440" t="str">
        <f>IF(V33="■","有",IF(X33="■","無",""))</f>
        <v/>
      </c>
      <c r="CH2" s="440" t="str">
        <f>IF(E39="■","有",IF(G39="■","無",""))</f>
        <v/>
      </c>
      <c r="CI2" s="440" t="str">
        <f>IF(OR(Application!L39="",Application!L39=0),"",Application!L39)</f>
        <v/>
      </c>
      <c r="CJ2" s="440" t="str">
        <f>IF(AND(ISNUMBER(Application!R39),Application!R39&gt;=1),"不交付歴有","不交付歴無")</f>
        <v>不交付歴無</v>
      </c>
      <c r="CK2" s="440" t="str">
        <f>IF(OR(Application!R39="",Application!R39=0),"",Application!R39)</f>
        <v/>
      </c>
      <c r="CL2" s="440" t="str">
        <f>IF(Application!D33="","",Application!D33)</f>
        <v/>
      </c>
      <c r="CM2" s="440" t="str">
        <f>IF(Application!L33="","",Application!L33)</f>
        <v/>
      </c>
      <c r="CN2" s="440" t="str">
        <f>IF(Application!D35="","",Application!D35)</f>
        <v/>
      </c>
      <c r="CO2" s="440" t="str">
        <f>IF(AND(Application!L35="",Application!U35=""),"",Application!L35&amp;"@"&amp;Application!U35)</f>
        <v/>
      </c>
      <c r="CP2" s="440" t="str">
        <f>IF(Application!E42="","",Application!E42)</f>
        <v/>
      </c>
      <c r="CQ2" s="440" t="str">
        <f>IF(Application!E43="","",Application!E43)</f>
        <v/>
      </c>
      <c r="CR2" s="440" t="str">
        <f>IF(
 OR(
  Application!D37="",
  NOT(SUMPRODUCT(--ISNUMBER(MID(Application!D37,ROW($1:$20),1)*1))&gt;0)
 ),
 "",
 Application!D37
)</f>
        <v/>
      </c>
      <c r="CS2" s="440" t="str">
        <f>IF(
 OR(Application!L37="",Application!O37="",Application!Q37=""),
 "",
 IF(
  OR(
   NOT(ISNUMBER(Application!L37)),NOT(ISNUMBER(Application!O37)),NOT(ISNUMBER(Application!Q37)),
   Application!O37&lt;1,Application!O37&gt;12,Application!Q37&lt;1,Application!Q37&gt;37
  ),
  "",
  TEXT(DATE(Application!L37,Application!O37,Application!Q37),"yyyy/mm/dd")
 )
)</f>
        <v/>
      </c>
      <c r="CT2" s="440" t="str">
        <f>IF(Application!Z37="","",Application!Z37)</f>
        <v/>
      </c>
      <c r="CU2" s="440" t="str">
        <f>IF(Application!C13="","",Application!C13)</f>
        <v>進学1.6年コース</v>
      </c>
      <c r="CV2" s="440">
        <f>IF(Application!C13="","",
IFERROR(
  IF(
    ISNUMBER(
      VALUE(
        SUBSTITUTE(
          TRIM(
            SUBSTITUTE(
              SUBSTITUTE(
                SUBSTITUTE(
                  SUBSTITUTE(
                    SUBSTITUTE(
                      SUBSTITUTE(
                        SUBSTITUTE(
                          SUBSTITUTE(
                            SUBSTITUTE(Application!C13,
                              "進学",""),
                            "準備教育",""),
                          "短期",""),
                        "一般",""),
                      "就職",""),
                    "年",""),
                  "コース",""),
                "課程",""),
              "　"," ")
          ),
        " ","")
      )
    ),
    VALUE(
      SUBSTITUTE(
        TRIM(
          SUBSTITUTE(
            SUBSTITUTE(
              SUBSTITUTE(
                SUBSTITUTE(
                  SUBSTITUTE(
                    SUBSTITUTE(
                      SUBSTITUTE(
                        SUBSTITUTE(
                          SUBSTITUTE(Application!C13,
                            "進学",""),
                          "準備教育",""),
                        "短期",""),
                      "一般",""),
                    "就職",""),
                  "年",""),
                "コース",""),
              "課程",""),
            "　"," ")
        ),
      " ","")
    ),
    ""
  ),
""))</f>
        <v>1.6</v>
      </c>
      <c r="CW2" s="440" t="str">
        <f>IF(
 OR(Application!P13="",Application!S13=""),
 "",
 IF(
  OR(
   NOT(ISNUMBER(Application!P13)),NOT(ISNUMBER(Application!S13)),
   Application!S13&lt;1,Application!S13&gt;12
  ),
  "",
  TEXT(DATE(Application!P13,Application!S13,"01"),"yyyy/mm/dd")
 )
)</f>
        <v>2026/10/01</v>
      </c>
      <c r="CX2" s="440" t="str">
        <f>IF(
 OR(Application!AB13="",Application!AE13=""),
 "",
 IF(
  OR(
   NOT(ISNUMBER(Application!AB13)),NOT(ISNUMBER(Application!AE13)),
   Application!AE13&lt;1,Application!AE13&gt;12
  ),
  "",
  TEXT(DATE(Application!AB13,Application!AE13,"31"),"yyyy/mm/dd")
 )
)</f>
        <v>2028/03/31</v>
      </c>
      <c r="CY2" s="440" t="str">
        <f>IF(Application!X130="","",Application!X130)</f>
        <v/>
      </c>
      <c r="CZ2" s="440" t="str">
        <f>IF(
 OR(Application!A134="",Application!D134="",Application!F134=""),
 "",
 IF(
  OR(
   NOT(ISNUMBER(Application!A134)),NOT(ISNUMBER(Application!D134)),NOT(ISNUMBER(Application!F134)),
   Application!D134&lt;1,Application!D134&gt;12,Application!F134&lt;1,Application!F134&gt;129
  ),
  "",
  TEXT(DATE(Application!A134,Application!D134,Application!F134),"yyyy/mm/dd")
 )
)</f>
        <v/>
      </c>
      <c r="DA2" s="440" t="str">
        <f>IF(
 OR(Application!H134="",Application!K134="",Application!M134=""),
 "",
 IF(
  OR(
   NOT(ISNUMBER(Application!H134)),NOT(ISNUMBER(Application!K134)),NOT(ISNUMBER(Application!M134)),
   Application!K134&lt;1,Application!K134&gt;12,Application!M134&lt;1,Application!M134&gt;129
  ),
  "",
  TEXT(DATE(Application!H134,Application!K134,Application!M134),"yyyy/mm/dd")
 )
)</f>
        <v/>
      </c>
      <c r="DB2" s="440" t="str">
        <f>IF(Application!AD68="","",Application!AD68)</f>
        <v/>
      </c>
      <c r="DC2" s="440" t="str">
        <f>IF(Application!D70="","",Application!D70)</f>
        <v/>
      </c>
      <c r="DD2" s="440" t="str">
        <f>IF(Application!J70="","",Application!J70)</f>
        <v/>
      </c>
      <c r="DE2" s="440" t="str">
        <f>IF(Application!O70="","",Application!O70)</f>
        <v/>
      </c>
      <c r="DF2" s="440" t="str">
        <f>IF(
 OR(Application!AB70="",Application!AE70=""),
 "",
 IF(
  OR(
   NOT(ISNUMBER(Application!AB70)),NOT(ISNUMBER(Application!AE70)),
   Application!AE70&lt;1,Application!AE70&gt;12
  ),
  "",
  TEXT(DATE(Application!AB70,Application!AE70,"01"),"yyyy/mm/dd")
 )
)</f>
        <v/>
      </c>
      <c r="DG2" s="440" t="str">
        <f>IF(Application!D56="","",Application!D56)</f>
        <v/>
      </c>
      <c r="DH2" s="440" t="str">
        <f>IF(
 OR(Application!U56="",Application!X56="",Application!Z56=""),
 "",
 IF(
  OR(
   NOT(ISNUMBER(Application!U56)),NOT(ISNUMBER(Application!X56)),NOT(ISNUMBER(Application!Z56)),
   Application!X56&lt;1,Application!X56&gt;12,Application!Z56&lt;1,Application!Z56&gt;31
  ),
  "",
  TEXT(DATE(Application!U56,Application!X56,Application!Z56),"yyyy/mm/dd")
 )
)</f>
        <v/>
      </c>
      <c r="DI2" s="440" t="str">
        <f>IF(
 OR(Application!U58="",Application!X58="",Application!Z58=""),
 "",
 IF(
  OR(
   NOT(ISNUMBER(Application!U58)),NOT(ISNUMBER(Application!X58)),NOT(ISNUMBER(Application!Z58)),
   Application!X58&lt;1,Application!X58&gt;12,Application!Z58&lt;1,Application!Z58&gt;31
  ),
  "",
  TEXT(DATE(Application!U58,Application!X58,Application!Z58),"yyyy/mm/dd")
 )
)</f>
        <v/>
      </c>
      <c r="DJ2" s="440" t="str">
        <f>IF(Application!D60="","",Application!D60)</f>
        <v/>
      </c>
      <c r="DK2" s="440" t="str">
        <f>IF(
 OR(Application!U60="",Application!X60="",Application!Z60=""),
 "",
 IF(
  OR(
   NOT(ISNUMBER(Application!U60)),NOT(ISNUMBER(Application!X60)),NOT(ISNUMBER(Application!Z60)),
   Application!X60&lt;1,Application!X60&gt;12,Application!Z60&lt;1,Application!Z60&gt;31
  ),
  "",
  TEXT(DATE(Application!U60,Application!X60,Application!Z60),"yyyy/mm/dd")
 )
)</f>
        <v/>
      </c>
      <c r="DL2" s="440" t="str">
        <f>IF(
 OR(Application!U62="",Application!X62="",Application!Z62=""),
 "",
 IF(
  OR(
   NOT(ISNUMBER(Application!U62)),NOT(ISNUMBER(Application!X62)),NOT(ISNUMBER(Application!Z62)),
   Application!X62&lt;1,Application!X62&gt;12,Application!Z62&lt;1,Application!Z62&gt;31
  ),
  "",
  TEXT(DATE(Application!U62,Application!X62,Application!Z62),"yyyy/mm/dd")
 )
)</f>
        <v/>
      </c>
      <c r="DM2" s="440" t="str">
        <f>IF(Application!D64="","",Application!D64)</f>
        <v/>
      </c>
      <c r="DN2" s="440" t="str">
        <f>IF(
 OR(Application!U64="",Application!X64="",Application!Z64=""),
 "",
 IF(
  OR(
   NOT(ISNUMBER(Application!U64)),NOT(ISNUMBER(Application!X64)),NOT(ISNUMBER(Application!Z64)),
   Application!X64&lt;1,Application!X64&gt;12,Application!Z64&lt;1,Application!Z64&gt;31
  ),
  "",
  TEXT(DATE(Application!U64,Application!X64,Application!Z64),"yyyy/mm/dd")
 )
)</f>
        <v/>
      </c>
      <c r="DO2" s="440" t="str">
        <f>IF(
 OR(Application!U66="",Application!X66="",Application!Z66=""),
 "",
 IF(
  OR(
   NOT(ISNUMBER(Application!U66)),NOT(ISNUMBER(Application!X66)),NOT(ISNUMBER(Application!Z66)),
   Application!X66&lt;1,Application!X66&gt;12,Application!Z66&lt;1,Application!Z66&gt;31
  ),
  "",
  TEXT(DATE(Application!U66,Application!X66,Application!Z66),"yyyy/mm/dd")
 )
)</f>
        <v/>
      </c>
      <c r="DP2" s="440" t="str">
        <f>IF(Application!A91="","",Application!A91)</f>
        <v/>
      </c>
      <c r="DQ2" s="440" t="str">
        <f>IF(
 OR(Application!S91="",Application!V91="",Application!X91=""),
 "",
 IF(
  OR(
   NOT(ISNUMBER(Application!S91)),NOT(ISNUMBER(Application!V91)),NOT(ISNUMBER(Application!X91)),
   Application!V91&lt;1,Application!V91&gt;12,Application!X91&lt;1,Application!X91&gt;31
  ),
  "",
  TEXT(DATE(Application!S91,Application!V91,Application!X91),"yyyy/mm/dd")
 )
)</f>
        <v/>
      </c>
      <c r="DR2" s="440" t="str">
        <f>IF(Application!Z91="",
 "",
 IF(NOT(ISNUMBER(Application!Z91)),
 Application!Z91,
  IF(
   OR(
   NOT(ISNUMBER(Application!AC91)),NOT(ISNUMBER(Application!AE91)),
   Application!AC91&lt;1,Application!AC91&gt;12,Application!AE91&lt;1,Application!AE91&gt;31
  ),
  "",
  TEXT(DATE(Application!Z91,Application!AC91,Application!AE91),"yyyy/mm/dd")
 )
))</f>
        <v/>
      </c>
      <c r="DS2" s="440" t="str">
        <f>IF(Application!A93="","",Application!A93)</f>
        <v/>
      </c>
      <c r="DT2" s="440" t="str">
        <f>IF(
 OR(Application!S93="",Application!V93="",Application!X93=""),
 "",
 IF(
  OR(
   NOT(ISNUMBER(Application!S93)),NOT(ISNUMBER(Application!V93)),NOT(ISNUMBER(Application!X93)),
   Application!V93&lt;1,Application!V93&gt;12,Application!X93&lt;1,Application!X93&gt;31
  ),
  "",
  TEXT(DATE(Application!S93,Application!V93,Application!X93),"yyyy/mm/dd")
 )
)</f>
        <v/>
      </c>
      <c r="DU2" s="440" t="str">
        <f>IF(Application!Z93="",
 "",
 IF(NOT(ISNUMBER(Application!Z93)),
 Application!Z93,
  IF(
   OR(
   NOT(ISNUMBER(Application!AC93)),NOT(ISNUMBER(Application!AE93)),
   Application!AC93&lt;1,Application!AC93&gt;12,Application!AE93&lt;1,Application!AE93&gt;31
  ),
  "",
  TEXT(DATE(Application!Z93,Application!AC93,Application!AE93),"yyyy/mm/dd")
 )
))</f>
        <v/>
      </c>
      <c r="DV2" s="440" t="str">
        <f>IF(Application!A95="","",Application!A95)</f>
        <v/>
      </c>
      <c r="DW2" s="440" t="str">
        <f>IF(
 OR(Application!S95="",Application!V95="",Application!X95=""),
 "",
 IF(
  OR(
   NOT(ISNUMBER(Application!S95)),NOT(ISNUMBER(Application!V95)),NOT(ISNUMBER(Application!X95)),
   Application!V95&lt;1,Application!V95&gt;12,Application!X95&lt;1,Application!X95&gt;31
  ),
  "",
  TEXT(DATE(Application!S95,Application!V95,Application!X95),"yyyy/mm/dd")
 )
)</f>
        <v/>
      </c>
      <c r="DX2" s="440" t="str">
        <f>IF(Application!Z95="",
 "",
 IF(NOT(ISNUMBER(Application!Z95)),
 Application!Z95,
  IF(
   OR(
   NOT(ISNUMBER(Application!AC95)),NOT(ISNUMBER(Application!AE95)),
   Application!AC95&lt;1,Application!AC95&gt;12,Application!AE95&lt;1,Application!AE95&gt;31
  ),
  "",
  TEXT(DATE(Application!Z95,Application!AC95,Application!AE95),"yyyy/mm/dd")
 )
))</f>
        <v/>
      </c>
      <c r="DY2" s="440" t="str">
        <f>IF(Application!E85="","",Application!E85)</f>
        <v/>
      </c>
      <c r="DZ2" s="440" t="str">
        <f>IF(
 OR(Application!P85="",Application!S85="",Application!U85=""),
 "",
 IF(
  OR(
   NOT(ISNUMBER(Application!P85)),NOT(ISNUMBER(Application!S85)),NOT(ISNUMBER(Application!U85)),
   Application!S85&lt;1,Application!S85&gt;12,Application!U85&lt;1,Application!U85&gt;84
  ),
  "",
  TEXT(DATE(Application!P85,Application!S85,Application!U85),"yyyy年m月d日")
 )
)</f>
        <v/>
      </c>
      <c r="EA2" s="440" t="str">
        <f>IF(Application!Z85="","",Application!Z85&amp;Application!AC85)</f>
        <v/>
      </c>
      <c r="EB2" s="440" t="str">
        <f>IF(Application!AD85="","",Application!AD85&amp;"点")</f>
        <v/>
      </c>
      <c r="EC2" s="440" t="str">
        <f>IF(Application!P74="","",Application!P74)</f>
        <v/>
      </c>
      <c r="ED2" s="440" t="str">
        <f>IF(Application!AC74="","",Application!AC74)</f>
        <v/>
      </c>
      <c r="EE2" s="440" t="str">
        <f>IF(Application!A79="","",Application!A79)</f>
        <v/>
      </c>
      <c r="EF2" s="440" t="str">
        <f>IF(Application!I79="","",Application!I79)</f>
        <v/>
      </c>
      <c r="EG2" s="440" t="str">
        <f>IF(
 OR(Application!S79="",Application!V79="",Application!X79=""),
 "",
 IF(
  OR(
   NOT(ISNUMBER(Application!S79)),NOT(ISNUMBER(Application!V79)),NOT(ISNUMBER(Application!X79)),
   Application!V79&lt;1,Application!V79&gt;12,Application!X79&lt;1,Application!X79&gt;31
  ),
  "",
  TEXT(DATE(Application!S79,Application!V79,Application!X79),"yyyy/mm/dd")
 )
)</f>
        <v/>
      </c>
      <c r="EH2" s="440" t="str">
        <f>IF(
 OR(Application!Z79="",Application!AC79="",Application!AE79=""),
 "",
 IF(
  OR(
   NOT(ISNUMBER(Application!Z79)),NOT(ISNUMBER(Application!AC79)),NOT(ISNUMBER(Application!AE79)),
   Application!AC79&lt;1,Application!AC79&gt;12,Application!AE79&lt;1,Application!AE79&gt;31
  ),
  "",
  TEXT(DATE(Application!Z79,Application!AC79,Application!AE79),"yyyy/mm/dd")
 )
)</f>
        <v/>
      </c>
      <c r="EI2" s="440" t="str">
        <f>IF(Application!A81="","",Application!A81)</f>
        <v/>
      </c>
      <c r="EJ2" s="440" t="str">
        <f>IF(Application!I81="","",Application!I81)</f>
        <v/>
      </c>
      <c r="EK2" s="440" t="str">
        <f>IF(
 OR(Application!S81="",Application!V81="",Application!X81=""),
 "",
 IF(
  OR(
   NOT(ISNUMBER(Application!S81)),NOT(ISNUMBER(Application!V81)),NOT(ISNUMBER(Application!X81)),
   Application!V81&lt;1,Application!V81&gt;12,Application!X81&lt;1,Application!X81&gt;31
  ),
  "",
  TEXT(DATE(Application!S81,Application!V81,Application!X81),"yyyy/mm/dd")
 )
)</f>
        <v/>
      </c>
      <c r="EL2" s="440" t="str">
        <f>IF(
 OR(Application!Z81="",Application!AC81="",Application!AE81=""),
 "",
 IF(
  OR(
   NOT(ISNUMBER(Application!Z81)),NOT(ISNUMBER(Application!AC81)),NOT(ISNUMBER(Application!AE81)),
   Application!AC81&lt;1,Application!AC81&gt;12,Application!AE81&lt;1,Application!AE81&gt;31
  ),
  "",
  TEXT(DATE(Application!Z81,Application!AC81,Application!AE81),"yyyy/mm/dd")
 )
)</f>
        <v/>
      </c>
      <c r="EM2" s="440" t="str">
        <f>IF(Application!A83="","",Application!A83)</f>
        <v/>
      </c>
      <c r="EN2" s="440" t="str">
        <f>IF(Application!I83="","",Application!I83)</f>
        <v/>
      </c>
      <c r="EO2" s="440" t="str">
        <f>IF(
 OR(Application!S83="",Application!V83="",Application!X83=""),
 "",
 IF(
  OR(
   NOT(ISNUMBER(Application!S83)),NOT(ISNUMBER(Application!V83)),NOT(ISNUMBER(Application!X83)),
   Application!V83&lt;1,Application!V83&gt;12,Application!X83&lt;1,Application!X83&gt;31
  ),
  "",
  TEXT(DATE(Application!S83,Application!V83,Application!X83),"yyyy/mm/dd")
 )
)</f>
        <v/>
      </c>
      <c r="EP2" s="440" t="str">
        <f>IF(
 OR(Application!Z83="",Application!AC83="",Application!AE83=""),
 "",
 IF(
  OR(
   NOT(ISNUMBER(Application!Z83)),NOT(ISNUMBER(Application!AC83)),NOT(ISNUMBER(Application!AE83)),
   Application!AC83&lt;1,Application!AC83&gt;12,Application!AE83&lt;1,Application!AE83&gt;31
  ),
  "",
  TEXT(DATE(Application!Z83,Application!AC83,Application!AE83),"yyyy/mm/dd")
 )
)</f>
        <v/>
      </c>
      <c r="EQ2" s="440" t="str">
        <f>IF('[1]申請人用（認定）２Ｐ '!G71="","",'[1]申請人用（認定）２Ｐ '!G71)</f>
        <v/>
      </c>
      <c r="ER2" s="440">
        <f>IF('[1]申請人用（認定）２Ｐ '!AA71="","",'[1]申請人用（認定）２Ｐ '!AA71)</f>
        <v>85000</v>
      </c>
      <c r="ES2" s="440" t="str">
        <f>IF('[1]申請人用（認定）２Ｐ '!J74="","",'[1]申請人用（認定）２Ｐ '!J74)</f>
        <v/>
      </c>
      <c r="ET2" s="440" t="str">
        <f>IF('[1]申請人用（認定）２Ｐ '!AA74="","",'[1]申請人用（認定）２Ｐ '!AA74)</f>
        <v/>
      </c>
      <c r="EU2" s="440" t="str">
        <f>IF(Application!M117="","",Application!M117)</f>
        <v/>
      </c>
      <c r="EV2" s="440" t="str">
        <f>IF(Application!C117="","",Application!C117)</f>
        <v/>
      </c>
      <c r="EW2" s="440" t="str">
        <f>IF(
 OR(Application!S117="",Application!V117="",Application!X117=""),
 "",
 IF(
  OR(
   NOT(ISNUMBER(Application!S117)),NOT(ISNUMBER(Application!V117)),NOT(ISNUMBER(Application!X117)),
   Application!V117&lt;1,Application!V117&gt;12,Application!X117&lt;1,Application!X117&gt;31
  ),
  "",
  TEXT(DATE(Application!S117,Application!V117,Application!X117),"yyyy/mm/dd")
 )
)</f>
        <v/>
      </c>
      <c r="EX2" s="440" t="str">
        <f>IF(Application!C119="","",Application!C119)</f>
        <v/>
      </c>
      <c r="EY2" s="440" t="str">
        <f>IF(Application!AB117="","",Application!AB117)</f>
        <v/>
      </c>
      <c r="EZ2" s="440" t="str">
        <f>IF(Application!S121="","",Application!S121)</f>
        <v/>
      </c>
      <c r="FA2" s="440" t="str">
        <f>IF(Application!G121="","",Application!G121)</f>
        <v/>
      </c>
      <c r="FB2" s="440" t="str">
        <f>IF(Application!G123="","",Application!G123)</f>
        <v/>
      </c>
      <c r="FC2" s="440" t="str">
        <f>IF(Application!AB121="","",Application!AB121)</f>
        <v/>
      </c>
      <c r="FD2" s="440" t="str">
        <f>IF(Application!X123="","",Application!X123)</f>
        <v>CNY</v>
      </c>
      <c r="FE2" s="440" t="str">
        <f>IF(Application!AA123="","",Application!AA123)</f>
        <v/>
      </c>
      <c r="FF2" s="440" t="str">
        <f>IF(Application!J125="","",Application!J125)</f>
        <v/>
      </c>
      <c r="FG2" s="440" t="str">
        <f>IF(Application!J127="","",Application!J127)</f>
        <v/>
      </c>
      <c r="FH2" s="440" t="str">
        <f>IF(Application!Y125="","",Application!Y125)</f>
        <v/>
      </c>
      <c r="FI2" s="440" t="str">
        <f>IF(Application!Y127="","",Application!Y127)</f>
        <v/>
      </c>
      <c r="FJ2" s="440" t="str">
        <f>IF(Application!A141="","",Application!A141)</f>
        <v/>
      </c>
      <c r="FK2" s="440" t="str">
        <f>IF(Application!C141="","",Application!C141)</f>
        <v/>
      </c>
      <c r="FL2" s="440" t="str">
        <f>IF(
 OR(Application!G141="",Application!J141="",Application!L141=""),
 "",
 IF(
  OR(
   NOT(ISNUMBER(Application!G141)),NOT(ISNUMBER(Application!J141)),NOT(ISNUMBER(Application!L141)),
   Application!J141&lt;1,Application!J141&gt;12,Application!L141&lt;1,Application!L141&gt;31
  ),
  "",
  TEXT(DATE(Application!G141,Application!J141,Application!L141),"yyyy/mm/dd")
 )
)</f>
        <v/>
      </c>
      <c r="FM2" s="440" t="str">
        <f>IF(Application!N141="","",Application!N141)</f>
        <v/>
      </c>
      <c r="FN2" s="440" t="str">
        <f>IF(Application!Q141="■","有",IF(Application!S141="■","無",""))</f>
        <v/>
      </c>
      <c r="FO2" s="440" t="str">
        <f>IF(Application!U141="","",Application!U141)</f>
        <v/>
      </c>
      <c r="FP2" s="440" t="str">
        <f>IF(Application!AB141="","",Application!AB141)</f>
        <v/>
      </c>
      <c r="FQ2" s="440" t="str">
        <f>IF(Application!W142="","",Application!W142)</f>
        <v/>
      </c>
      <c r="FR2" s="440" t="str">
        <f>IF(Application!A143="","",Application!A143)</f>
        <v/>
      </c>
      <c r="FS2" s="440" t="str">
        <f>IF(Application!C143="","",Application!C143)</f>
        <v/>
      </c>
      <c r="FT2" s="440" t="str">
        <f>IF(
 OR(Application!G143="",Application!J143="",Application!L143=""),
 "",
 IF(
  OR(
   NOT(ISNUMBER(Application!G143)),NOT(ISNUMBER(Application!J143)),NOT(ISNUMBER(Application!L143)),
   Application!J143&lt;1,Application!J143&gt;12,Application!L143&lt;1,Application!L143&gt;31
  ),
  "",
  TEXT(DATE(Application!G143,Application!J143,Application!L143),"yyyy/mm/dd")
 )
)</f>
        <v/>
      </c>
      <c r="FU2" s="440" t="str">
        <f>IF(Application!N143="","",Application!N143)</f>
        <v/>
      </c>
      <c r="FV2" s="440" t="str">
        <f>IF(Application!Q143="■","有",IF(Application!S143="■","無",""))</f>
        <v/>
      </c>
      <c r="FW2" s="440" t="str">
        <f>IF(Application!U143="","",Application!U143)</f>
        <v/>
      </c>
      <c r="FX2" s="440" t="str">
        <f>IF(Application!AB143="","",Application!AB143)</f>
        <v/>
      </c>
      <c r="FY2" s="440" t="str">
        <f>IF(Application!W144="","",Application!W144)</f>
        <v/>
      </c>
      <c r="FZ2" s="440" t="str">
        <f>IF(Application!A145="","",Application!A145)</f>
        <v/>
      </c>
      <c r="GA2" s="440" t="str">
        <f>IF(Application!C145="","",Application!C145)</f>
        <v/>
      </c>
      <c r="GB2" s="440" t="str">
        <f>IF(
 OR(Application!G145="",Application!J145="",Application!L145=""),
 "",
 IF(
  OR(
   NOT(ISNUMBER(Application!G145)),NOT(ISNUMBER(Application!J145)),NOT(ISNUMBER(Application!L145)),
   Application!J145&lt;1,Application!J145&gt;12,Application!L145&lt;1,Application!L145&gt;31
  ),
  "",
  TEXT(DATE(Application!G145,Application!J145,Application!L145),"yyyy/mm/dd")
 )
)</f>
        <v/>
      </c>
      <c r="GC2" s="440" t="str">
        <f>IF(Application!N145="","",Application!N145)</f>
        <v/>
      </c>
      <c r="GD2" s="440" t="str">
        <f>IF(Application!Q145="■","有",IF(Application!S145="■","無",""))</f>
        <v/>
      </c>
      <c r="GE2" s="440" t="str">
        <f>IF(Application!U145="","",Application!U145)</f>
        <v/>
      </c>
      <c r="GF2" s="440" t="str">
        <f>IF(Application!AB145="","",Application!AB145)</f>
        <v/>
      </c>
      <c r="GG2" s="440" t="str">
        <f>IF(Application!W146="","",Application!W146)</f>
        <v/>
      </c>
      <c r="GH2" s="440" t="str">
        <f>IF(Application!A147="","",Application!A147)</f>
        <v/>
      </c>
      <c r="GI2" s="440" t="str">
        <f>IF(Application!C147="","",Application!C147)</f>
        <v/>
      </c>
      <c r="GJ2" s="440" t="str">
        <f>IF(
 OR(Application!G147="",Application!J147="",Application!L147=""),
 "",
 IF(
  OR(
   NOT(ISNUMBER(Application!G147)),NOT(ISNUMBER(Application!J147)),NOT(ISNUMBER(Application!L147)),
   Application!J147&lt;1,Application!J147&gt;12,Application!L147&lt;1,Application!L147&gt;31
  ),
  "",
  TEXT(DATE(Application!G147,Application!J147,Application!L147),"yyyy/mm/dd")
 )
)</f>
        <v/>
      </c>
      <c r="GK2" s="440" t="str">
        <f>IF(Application!N147="","",Application!N147)</f>
        <v/>
      </c>
      <c r="GL2" s="440" t="str">
        <f>IF(Application!Q147="■","有",IF(Application!S147="■","無",""))</f>
        <v/>
      </c>
      <c r="GM2" s="440" t="str">
        <f>IF(Application!U147="","",Application!U147)</f>
        <v/>
      </c>
      <c r="GN2" s="440" t="str">
        <f>IF(Application!AB147="","",Application!AB147)</f>
        <v/>
      </c>
      <c r="GO2" s="440" t="str">
        <f>IF(Application!W148="","",Application!W148)</f>
        <v/>
      </c>
      <c r="GP2" s="440" t="str">
        <f>IF(Application!D16="","",Application!D16)</f>
        <v/>
      </c>
      <c r="GQ2" s="440" t="str">
        <f>IF(Application!D18="","",Application!D18)</f>
        <v/>
      </c>
      <c r="GR2" s="440" t="str">
        <f>IF(Application!Z16="","",Application!Z16)</f>
        <v/>
      </c>
      <c r="GS2" s="440" t="str">
        <f>IF(Application!Z18="","",Application!Z18)</f>
        <v/>
      </c>
    </row>
    <row r="3" spans="1:201" ht="20.100000000000001" customHeight="1">
      <c r="A3" s="439" t="s">
        <v>884</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201" ht="2.25" customHeight="1"/>
    <row r="5" spans="1:201" ht="12.75" customHeight="1">
      <c r="A5" s="438" t="s">
        <v>883</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row>
    <row r="6" spans="1:201" ht="2.25" customHeight="1"/>
    <row r="7" spans="1:201" ht="12.75" customHeight="1">
      <c r="A7" s="437" t="s">
        <v>882</v>
      </c>
      <c r="B7" s="437"/>
      <c r="C7" s="437"/>
      <c r="D7" s="437"/>
      <c r="E7" s="437"/>
      <c r="F7" s="437"/>
      <c r="G7" s="437"/>
      <c r="H7" s="437"/>
      <c r="I7" s="437"/>
      <c r="J7" s="436" t="str">
        <f>IF(RIGHT(A7,2)="学校","長殿","学校長殿")</f>
        <v>学校長殿</v>
      </c>
      <c r="K7" s="436"/>
      <c r="L7" s="436"/>
      <c r="M7" s="436"/>
      <c r="N7" s="436"/>
      <c r="O7" s="436"/>
      <c r="AF7" s="1"/>
    </row>
    <row r="8" spans="1:201" ht="12.75" customHeight="1">
      <c r="A8" s="437"/>
      <c r="B8" s="437"/>
      <c r="C8" s="437"/>
      <c r="D8" s="437"/>
      <c r="E8" s="437"/>
      <c r="F8" s="437"/>
      <c r="G8" s="437"/>
      <c r="H8" s="437"/>
      <c r="I8" s="437"/>
      <c r="J8" s="436"/>
      <c r="K8" s="436"/>
      <c r="L8" s="436"/>
      <c r="M8" s="436"/>
      <c r="N8" s="436"/>
      <c r="O8" s="436"/>
      <c r="AF8" s="1"/>
    </row>
    <row r="9" spans="1:201" ht="12.75" customHeight="1">
      <c r="A9" s="435" t="s">
        <v>881</v>
      </c>
      <c r="B9" s="435"/>
      <c r="C9" s="435"/>
      <c r="D9" s="435"/>
      <c r="E9" s="435"/>
      <c r="F9" s="435"/>
      <c r="G9" s="435"/>
      <c r="H9" s="435"/>
      <c r="I9" s="435"/>
      <c r="J9" s="435"/>
      <c r="K9" s="435"/>
      <c r="L9" s="435"/>
      <c r="M9" s="435"/>
      <c r="N9" s="435"/>
      <c r="AF9" s="1"/>
    </row>
    <row r="10" spans="1:201" ht="2.25" customHeight="1"/>
    <row r="11" spans="1:201" ht="18" customHeight="1">
      <c r="A11" s="434" t="s">
        <v>880</v>
      </c>
      <c r="B11" s="434"/>
      <c r="C11" s="434"/>
      <c r="D11" s="434"/>
      <c r="E11" s="434"/>
      <c r="F11" s="416" t="s">
        <v>879</v>
      </c>
      <c r="G11" s="416"/>
      <c r="H11" s="416"/>
      <c r="I11" s="416"/>
      <c r="J11" s="416"/>
      <c r="K11" s="416"/>
      <c r="L11" s="416"/>
      <c r="M11" s="416"/>
      <c r="N11" s="416"/>
      <c r="O11" s="416"/>
      <c r="P11" s="416"/>
      <c r="Q11" s="416"/>
      <c r="R11" s="416"/>
      <c r="S11" s="416"/>
      <c r="T11" s="416"/>
      <c r="U11" s="151"/>
      <c r="V11" s="151"/>
      <c r="X11" s="23"/>
      <c r="Y11" s="23"/>
      <c r="Z11" s="23"/>
      <c r="AA11" s="433" t="s">
        <v>878</v>
      </c>
      <c r="AB11" s="417" t="s">
        <v>877</v>
      </c>
      <c r="AC11" s="417"/>
      <c r="AD11" s="417"/>
      <c r="AE11" s="417"/>
      <c r="AF11" s="417"/>
      <c r="AH11" s="104" t="s">
        <v>876</v>
      </c>
    </row>
    <row r="12" spans="1:201" ht="2.25" customHeight="1"/>
    <row r="13" spans="1:201" ht="18" customHeight="1">
      <c r="A13" s="298" t="s">
        <v>875</v>
      </c>
      <c r="B13" s="298"/>
      <c r="C13" s="212" t="s">
        <v>874</v>
      </c>
      <c r="D13" s="212"/>
      <c r="E13" s="212"/>
      <c r="F13" s="212"/>
      <c r="G13" s="212"/>
      <c r="H13" s="212"/>
      <c r="I13" s="212"/>
      <c r="J13" s="212"/>
      <c r="K13" s="15"/>
      <c r="L13" s="15"/>
      <c r="O13" s="433" t="s">
        <v>873</v>
      </c>
      <c r="P13" s="67">
        <v>2026</v>
      </c>
      <c r="Q13" s="67"/>
      <c r="R13" s="23" t="s">
        <v>613</v>
      </c>
      <c r="S13" s="432">
        <v>10</v>
      </c>
      <c r="T13" s="431" t="s">
        <v>612</v>
      </c>
      <c r="AA13" s="433" t="s">
        <v>872</v>
      </c>
      <c r="AB13" s="67">
        <v>2028</v>
      </c>
      <c r="AC13" s="67"/>
      <c r="AD13" s="23" t="s">
        <v>613</v>
      </c>
      <c r="AE13" s="432">
        <v>3</v>
      </c>
      <c r="AF13" s="431" t="s">
        <v>612</v>
      </c>
      <c r="AH13" s="104" t="s">
        <v>871</v>
      </c>
    </row>
    <row r="14" spans="1:201" s="361" customFormat="1" ht="12.75" customHeight="1">
      <c r="A14" s="430" t="s">
        <v>870</v>
      </c>
      <c r="B14" s="430"/>
      <c r="C14" s="239" t="str">
        <f>IF(C13="","",
 _xlfn.IFS(
  C13="進学2年コース", "2-Year College Preparatory Course",
  C13="進学1.9年コース", "1-Year &amp; 9-Month College Preparatory Course",
  C13="進学1.6年コース", "1-Year &amp; 6-Month College Preparatory Course",
  C13="進学1.3年コース", "1-Year &amp; 3-Month College Preparatory Course",
  C13="進学1年コース", "1-Year College Preparatory Course",
  C13="準備教育2年課程", "2-Year Preparatory Education Program",
  C13="準備教育1.6年課程", "1-Year &amp; 6-Month Preparatory Education Program",
  C13="短期コース", "Short-Term Course",
  C13="一般2年コース", "2-Year General Course",
  C13="一般1年コース", "1-Year General Course",
  C13="就職2年コース", "2-Year Employment Preparation Course",
  C13="就職1年コース", "1-Year Employment Preparation Course",
  TRUE, ""
 ))</f>
        <v>1-Year &amp; 6-Month College Preparatory Course</v>
      </c>
      <c r="D14" s="239"/>
      <c r="E14" s="239"/>
      <c r="F14" s="239"/>
      <c r="G14" s="239"/>
      <c r="H14" s="239"/>
      <c r="I14" s="239"/>
      <c r="J14" s="239"/>
      <c r="K14" s="236"/>
      <c r="L14" s="236"/>
      <c r="M14" s="430" t="s">
        <v>869</v>
      </c>
      <c r="N14" s="430"/>
      <c r="O14" s="430"/>
      <c r="P14" s="429"/>
      <c r="Q14" s="429"/>
      <c r="R14" s="429" t="s">
        <v>609</v>
      </c>
      <c r="S14" s="426"/>
      <c r="T14" s="426" t="s">
        <v>608</v>
      </c>
      <c r="W14" s="430" t="s">
        <v>868</v>
      </c>
      <c r="X14" s="430"/>
      <c r="Y14" s="430"/>
      <c r="Z14" s="430"/>
      <c r="AA14" s="430"/>
      <c r="AB14" s="429"/>
      <c r="AC14" s="429"/>
      <c r="AD14" s="429" t="s">
        <v>609</v>
      </c>
      <c r="AE14" s="426"/>
      <c r="AF14" s="426" t="s">
        <v>608</v>
      </c>
      <c r="AH14" s="162"/>
      <c r="AI14" s="363"/>
      <c r="BF14" s="362"/>
    </row>
    <row r="15" spans="1:201" ht="2.25" customHeight="1"/>
    <row r="16" spans="1:201" ht="24.95" customHeight="1">
      <c r="A16" s="425" t="s">
        <v>867</v>
      </c>
      <c r="B16" s="425"/>
      <c r="C16" s="425"/>
      <c r="D16" s="270"/>
      <c r="E16" s="270"/>
      <c r="F16" s="270"/>
      <c r="G16" s="270"/>
      <c r="H16" s="270"/>
      <c r="I16" s="270"/>
      <c r="J16" s="270"/>
      <c r="K16" s="270"/>
      <c r="L16" s="270"/>
      <c r="M16" s="270"/>
      <c r="N16" s="270"/>
      <c r="O16" s="270"/>
      <c r="P16" s="270"/>
      <c r="Q16" s="270"/>
      <c r="R16" s="270"/>
      <c r="T16" s="15"/>
      <c r="U16" s="15"/>
      <c r="V16" s="428" t="s">
        <v>866</v>
      </c>
      <c r="W16" s="427"/>
      <c r="X16" s="427"/>
      <c r="Y16" s="427"/>
      <c r="Z16" s="137"/>
      <c r="AA16" s="137"/>
      <c r="AB16" s="137"/>
      <c r="AC16" s="137"/>
      <c r="AD16" s="137"/>
      <c r="AE16" s="137"/>
      <c r="AF16" s="137"/>
      <c r="AH16" s="162" t="s">
        <v>865</v>
      </c>
    </row>
    <row r="17" spans="1:65" s="16" customFormat="1" ht="2.25" customHeight="1">
      <c r="A17" s="426"/>
      <c r="B17" s="426"/>
      <c r="C17" s="426"/>
      <c r="AH17" s="235"/>
      <c r="AI17" s="18"/>
      <c r="BF17" s="17"/>
    </row>
    <row r="18" spans="1:65" ht="24.95" customHeight="1">
      <c r="A18" s="425" t="s">
        <v>864</v>
      </c>
      <c r="B18" s="425"/>
      <c r="C18" s="425"/>
      <c r="D18" s="270"/>
      <c r="E18" s="270"/>
      <c r="F18" s="270"/>
      <c r="G18" s="270"/>
      <c r="H18" s="270"/>
      <c r="I18" s="270"/>
      <c r="J18" s="270"/>
      <c r="K18" s="270"/>
      <c r="L18" s="270"/>
      <c r="M18" s="270"/>
      <c r="N18" s="270"/>
      <c r="O18" s="270"/>
      <c r="P18" s="270"/>
      <c r="Q18" s="270"/>
      <c r="R18" s="270"/>
      <c r="S18" s="424" t="s">
        <v>863</v>
      </c>
      <c r="T18" s="424"/>
      <c r="U18" s="424"/>
      <c r="V18" s="424"/>
      <c r="W18" s="424"/>
      <c r="X18" s="424"/>
      <c r="Y18" s="424"/>
      <c r="Z18" s="67"/>
      <c r="AA18" s="67"/>
      <c r="AB18" s="67"/>
      <c r="AC18" s="67"/>
      <c r="AD18" s="67"/>
      <c r="AE18" s="67"/>
      <c r="AF18" s="67"/>
      <c r="AH18" s="235" t="s">
        <v>862</v>
      </c>
    </row>
    <row r="19" spans="1:65" ht="2.25" customHeight="1">
      <c r="AF19" s="1"/>
    </row>
    <row r="20" spans="1:65" ht="15" customHeight="1">
      <c r="A20" s="1" t="s">
        <v>861</v>
      </c>
      <c r="AH20" s="420" t="s">
        <v>860</v>
      </c>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row>
    <row r="21" spans="1:65" ht="2.25" customHeight="1">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row>
    <row r="22" spans="1:65" ht="15" customHeight="1">
      <c r="A22" s="80" t="s">
        <v>620</v>
      </c>
      <c r="B22" s="419" t="s">
        <v>859</v>
      </c>
      <c r="C22" s="419"/>
      <c r="D22" s="419"/>
      <c r="E22" s="418" t="s">
        <v>849</v>
      </c>
      <c r="F22" s="417" t="s">
        <v>853</v>
      </c>
      <c r="G22" s="417"/>
      <c r="H22" s="417"/>
      <c r="I22" s="417"/>
      <c r="J22" s="366"/>
      <c r="K22" s="417" t="s">
        <v>851</v>
      </c>
      <c r="L22" s="417"/>
      <c r="M22" s="417"/>
      <c r="N22" s="15"/>
      <c r="O22" s="80" t="s">
        <v>620</v>
      </c>
      <c r="P22" s="416" t="s">
        <v>858</v>
      </c>
      <c r="Q22" s="416"/>
      <c r="R22" s="416"/>
      <c r="S22" s="416"/>
      <c r="T22" s="416"/>
      <c r="U22" s="415" t="s">
        <v>849</v>
      </c>
      <c r="V22" s="423" t="s">
        <v>857</v>
      </c>
      <c r="W22" s="423"/>
      <c r="X22" s="423"/>
      <c r="Y22" s="423"/>
      <c r="Z22" s="423"/>
      <c r="AA22" s="422"/>
      <c r="AB22" s="421"/>
      <c r="AC22" s="419" t="s">
        <v>856</v>
      </c>
      <c r="AD22" s="419"/>
      <c r="AE22" s="419"/>
      <c r="AF22" s="419"/>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row>
    <row r="23" spans="1:65" ht="2.25" customHeight="1"/>
    <row r="24" spans="1:65" ht="15" customHeight="1">
      <c r="A24" s="80" t="s">
        <v>855</v>
      </c>
      <c r="B24" s="419" t="s">
        <v>854</v>
      </c>
      <c r="C24" s="419"/>
      <c r="D24" s="419"/>
      <c r="E24" s="418" t="s">
        <v>849</v>
      </c>
      <c r="F24" s="417" t="s">
        <v>853</v>
      </c>
      <c r="G24" s="417"/>
      <c r="H24" s="417"/>
      <c r="I24" s="417"/>
      <c r="J24" s="366" t="s">
        <v>852</v>
      </c>
      <c r="K24" s="417" t="s">
        <v>851</v>
      </c>
      <c r="L24" s="417"/>
      <c r="M24" s="417"/>
      <c r="N24" s="15"/>
      <c r="O24" s="80" t="s">
        <v>620</v>
      </c>
      <c r="P24" s="416" t="s">
        <v>850</v>
      </c>
      <c r="Q24" s="416"/>
      <c r="R24" s="416"/>
      <c r="S24" s="415" t="s">
        <v>849</v>
      </c>
      <c r="T24" s="414"/>
      <c r="U24" s="414"/>
      <c r="V24" s="414"/>
      <c r="W24" s="414"/>
      <c r="X24" s="414"/>
      <c r="Y24" s="414"/>
      <c r="Z24" s="414"/>
      <c r="AA24" s="414"/>
      <c r="AB24" s="414"/>
      <c r="AC24" s="414"/>
      <c r="AD24" s="414"/>
      <c r="AE24" s="414"/>
      <c r="AF24" s="413" t="s">
        <v>848</v>
      </c>
      <c r="AH24" s="104"/>
    </row>
    <row r="25" spans="1:65" ht="2.25" customHeight="1"/>
    <row r="26" spans="1:65" ht="2.25" customHeight="1" thickBot="1"/>
    <row r="27" spans="1:65" ht="18" customHeight="1">
      <c r="A27" s="412" t="s">
        <v>847</v>
      </c>
      <c r="B27" s="411"/>
      <c r="C27" s="411"/>
      <c r="D27" s="411"/>
      <c r="E27" s="410"/>
      <c r="F27" s="409" t="s">
        <v>846</v>
      </c>
      <c r="G27" s="406"/>
      <c r="H27" s="406"/>
      <c r="I27" s="406"/>
      <c r="J27" s="406"/>
      <c r="K27" s="406"/>
      <c r="L27" s="408"/>
      <c r="M27" s="407" t="s">
        <v>845</v>
      </c>
      <c r="N27" s="406"/>
      <c r="O27" s="406"/>
      <c r="P27" s="406"/>
      <c r="Q27" s="406"/>
      <c r="R27" s="406"/>
      <c r="S27" s="406"/>
      <c r="T27" s="406"/>
      <c r="U27" s="406"/>
      <c r="V27" s="406"/>
      <c r="W27" s="406"/>
      <c r="X27" s="406"/>
      <c r="Y27" s="405"/>
      <c r="Z27" s="404" t="s">
        <v>844</v>
      </c>
      <c r="AA27" s="403"/>
      <c r="AB27" s="403"/>
      <c r="AC27" s="403"/>
      <c r="AD27" s="403"/>
      <c r="AE27" s="403"/>
      <c r="AF27" s="402"/>
      <c r="AH27" s="394" t="s">
        <v>843</v>
      </c>
      <c r="AI27" s="394"/>
      <c r="AJ27" s="394"/>
      <c r="AK27" s="394"/>
      <c r="AL27" s="394"/>
      <c r="AM27" s="394"/>
      <c r="AN27" s="394"/>
      <c r="AO27" s="394"/>
      <c r="AP27" s="394"/>
      <c r="AQ27" s="394"/>
      <c r="AR27" s="394"/>
    </row>
    <row r="28" spans="1:65" ht="18" customHeight="1">
      <c r="A28" s="401" t="s">
        <v>842</v>
      </c>
      <c r="B28" s="400"/>
      <c r="C28" s="400"/>
      <c r="D28" s="400"/>
      <c r="E28" s="399"/>
      <c r="F28" s="45"/>
      <c r="G28" s="396"/>
      <c r="H28" s="396"/>
      <c r="I28" s="396"/>
      <c r="J28" s="396"/>
      <c r="K28" s="396"/>
      <c r="L28" s="398"/>
      <c r="M28" s="397"/>
      <c r="N28" s="396"/>
      <c r="O28" s="396"/>
      <c r="P28" s="396"/>
      <c r="Q28" s="396"/>
      <c r="R28" s="396"/>
      <c r="S28" s="396"/>
      <c r="T28" s="396"/>
      <c r="U28" s="396"/>
      <c r="V28" s="396"/>
      <c r="W28" s="396"/>
      <c r="X28" s="396"/>
      <c r="Y28" s="395"/>
      <c r="Z28" s="355"/>
      <c r="AA28" s="354"/>
      <c r="AB28" s="354"/>
      <c r="AC28" s="354"/>
      <c r="AD28" s="354"/>
      <c r="AE28" s="354"/>
      <c r="AF28" s="353"/>
      <c r="AH28" s="234" t="s">
        <v>841</v>
      </c>
      <c r="AI28" s="394"/>
      <c r="AJ28" s="394"/>
      <c r="AK28" s="394"/>
      <c r="AL28" s="394"/>
      <c r="AM28" s="394"/>
      <c r="AN28" s="394"/>
      <c r="AO28" s="394"/>
      <c r="AP28" s="394"/>
      <c r="AQ28" s="394"/>
      <c r="AR28" s="394"/>
    </row>
    <row r="29" spans="1:65" ht="18" customHeight="1">
      <c r="A29" s="393" t="s">
        <v>840</v>
      </c>
      <c r="B29" s="392"/>
      <c r="C29" s="392"/>
      <c r="D29" s="392"/>
      <c r="E29" s="391"/>
      <c r="F29" s="390"/>
      <c r="G29" s="387"/>
      <c r="H29" s="387"/>
      <c r="I29" s="387"/>
      <c r="J29" s="387"/>
      <c r="K29" s="387"/>
      <c r="L29" s="389"/>
      <c r="M29" s="388"/>
      <c r="N29" s="387"/>
      <c r="O29" s="387"/>
      <c r="P29" s="387"/>
      <c r="Q29" s="387"/>
      <c r="R29" s="387"/>
      <c r="S29" s="387"/>
      <c r="T29" s="387"/>
      <c r="U29" s="387"/>
      <c r="V29" s="387"/>
      <c r="W29" s="387"/>
      <c r="X29" s="387"/>
      <c r="Y29" s="386"/>
      <c r="Z29" s="355"/>
      <c r="AA29" s="354"/>
      <c r="AB29" s="354"/>
      <c r="AC29" s="354"/>
      <c r="AD29" s="354"/>
      <c r="AE29" s="354"/>
      <c r="AF29" s="353"/>
      <c r="AH29" s="377"/>
      <c r="AI29" s="377"/>
      <c r="AJ29" s="377"/>
      <c r="AK29" s="377"/>
      <c r="AL29" s="377"/>
      <c r="AM29" s="377"/>
      <c r="AN29" s="377"/>
      <c r="AO29" s="377"/>
      <c r="AP29" s="377"/>
      <c r="AQ29" s="377"/>
      <c r="AR29" s="377"/>
      <c r="AS29" s="377"/>
      <c r="AT29" s="377"/>
      <c r="AU29" s="377"/>
      <c r="AV29" s="377"/>
      <c r="AW29" s="377"/>
      <c r="AX29" s="377"/>
      <c r="AY29" s="377"/>
      <c r="AZ29" s="377"/>
      <c r="BA29" s="377"/>
      <c r="BB29" s="377"/>
      <c r="BC29" s="377"/>
      <c r="BD29" s="377"/>
      <c r="BE29" s="377"/>
      <c r="BF29" s="377"/>
      <c r="BG29" s="377"/>
      <c r="BH29" s="377"/>
      <c r="BI29" s="377"/>
      <c r="BJ29" s="377"/>
      <c r="BK29" s="377"/>
      <c r="BL29" s="377"/>
      <c r="BM29" s="377"/>
    </row>
    <row r="30" spans="1:65" ht="18" customHeight="1">
      <c r="A30" s="385" t="s">
        <v>839</v>
      </c>
      <c r="B30" s="384"/>
      <c r="C30" s="384"/>
      <c r="D30" s="384"/>
      <c r="E30" s="383"/>
      <c r="F30" s="382"/>
      <c r="G30" s="379"/>
      <c r="H30" s="379"/>
      <c r="I30" s="379"/>
      <c r="J30" s="379"/>
      <c r="K30" s="379"/>
      <c r="L30" s="381"/>
      <c r="M30" s="380"/>
      <c r="N30" s="379"/>
      <c r="O30" s="379"/>
      <c r="P30" s="379"/>
      <c r="Q30" s="379"/>
      <c r="R30" s="379"/>
      <c r="S30" s="379"/>
      <c r="T30" s="379"/>
      <c r="U30" s="379"/>
      <c r="V30" s="379"/>
      <c r="W30" s="379"/>
      <c r="X30" s="379"/>
      <c r="Y30" s="378"/>
      <c r="Z30" s="355"/>
      <c r="AA30" s="354"/>
      <c r="AB30" s="354"/>
      <c r="AC30" s="354"/>
      <c r="AD30" s="354"/>
      <c r="AE30" s="354"/>
      <c r="AF30" s="353"/>
      <c r="AH30" s="377"/>
      <c r="AI30" s="377"/>
      <c r="AJ30" s="377"/>
      <c r="AK30" s="377"/>
      <c r="AL30" s="377"/>
      <c r="AM30" s="377"/>
      <c r="AN30" s="377"/>
      <c r="AO30" s="377"/>
      <c r="AP30" s="377"/>
      <c r="AQ30" s="377"/>
      <c r="AR30" s="377"/>
      <c r="AS30" s="377"/>
      <c r="AT30" s="377"/>
      <c r="AU30" s="377"/>
      <c r="AV30" s="377"/>
      <c r="AW30" s="377"/>
      <c r="AX30" s="377"/>
      <c r="AY30" s="377"/>
      <c r="AZ30" s="377"/>
      <c r="BA30" s="377"/>
      <c r="BB30" s="377"/>
      <c r="BC30" s="377"/>
      <c r="BD30" s="377"/>
      <c r="BE30" s="377"/>
      <c r="BF30" s="377"/>
      <c r="BG30" s="377"/>
      <c r="BH30" s="377"/>
      <c r="BI30" s="377"/>
      <c r="BJ30" s="377"/>
      <c r="BK30" s="377"/>
      <c r="BL30" s="377"/>
      <c r="BM30" s="377"/>
    </row>
    <row r="31" spans="1:65" ht="18" customHeight="1">
      <c r="A31" s="367" t="s">
        <v>632</v>
      </c>
      <c r="B31" s="338"/>
      <c r="C31" s="338"/>
      <c r="D31" s="338"/>
      <c r="E31" s="332"/>
      <c r="F31" s="376" t="s">
        <v>595</v>
      </c>
      <c r="G31" s="157"/>
      <c r="H31" s="375"/>
      <c r="I31" s="374" t="s">
        <v>633</v>
      </c>
      <c r="J31" s="373"/>
      <c r="K31" s="373"/>
      <c r="L31" s="372"/>
      <c r="M31" s="54"/>
      <c r="N31" s="52"/>
      <c r="O31" s="53" t="s">
        <v>613</v>
      </c>
      <c r="P31" s="52"/>
      <c r="Q31" s="53" t="s">
        <v>612</v>
      </c>
      <c r="R31" s="52"/>
      <c r="S31" s="51" t="s">
        <v>611</v>
      </c>
      <c r="T31" s="333" t="s">
        <v>838</v>
      </c>
      <c r="U31" s="332"/>
      <c r="V31" s="49" t="s">
        <v>620</v>
      </c>
      <c r="W31" s="48" t="s">
        <v>837</v>
      </c>
      <c r="X31" s="47" t="s">
        <v>620</v>
      </c>
      <c r="Y31" s="48" t="s">
        <v>836</v>
      </c>
      <c r="Z31" s="355"/>
      <c r="AA31" s="354"/>
      <c r="AB31" s="354"/>
      <c r="AC31" s="354"/>
      <c r="AD31" s="354"/>
      <c r="AE31" s="354"/>
      <c r="AF31" s="353"/>
      <c r="AG31" s="368" t="str">
        <f>IF(V33="■","配偶者氏名"&amp;CHAR(10)&amp;"(Name of spouse)↓","")</f>
        <v/>
      </c>
      <c r="AH31" s="104" t="s">
        <v>835</v>
      </c>
    </row>
    <row r="32" spans="1:65" s="361" customFormat="1" ht="9.9499999999999993" customHeight="1">
      <c r="A32" s="74" t="s">
        <v>625</v>
      </c>
      <c r="B32" s="71"/>
      <c r="C32" s="71"/>
      <c r="D32" s="71"/>
      <c r="E32" s="73"/>
      <c r="F32" s="371"/>
      <c r="G32" s="370"/>
      <c r="H32" s="369"/>
      <c r="I32" s="72" t="s">
        <v>834</v>
      </c>
      <c r="J32" s="71"/>
      <c r="K32" s="71"/>
      <c r="L32" s="73"/>
      <c r="M32" s="68"/>
      <c r="N32" s="67"/>
      <c r="O32" s="19" t="s">
        <v>609</v>
      </c>
      <c r="P32" s="67"/>
      <c r="Q32" s="19" t="s">
        <v>608</v>
      </c>
      <c r="R32" s="67"/>
      <c r="S32" s="66" t="s">
        <v>607</v>
      </c>
      <c r="T32" s="149" t="s">
        <v>827</v>
      </c>
      <c r="U32" s="186"/>
      <c r="V32" s="330" t="s">
        <v>833</v>
      </c>
      <c r="W32" s="365"/>
      <c r="X32" s="148" t="s">
        <v>832</v>
      </c>
      <c r="Y32" s="364"/>
      <c r="Z32" s="355"/>
      <c r="AA32" s="354"/>
      <c r="AB32" s="354"/>
      <c r="AC32" s="354"/>
      <c r="AD32" s="354"/>
      <c r="AE32" s="354"/>
      <c r="AF32" s="353"/>
      <c r="AG32" s="368"/>
      <c r="AH32" s="363"/>
      <c r="AI32" s="363"/>
      <c r="BF32" s="362"/>
    </row>
    <row r="33" spans="1:67" ht="18" customHeight="1">
      <c r="A33" s="367" t="s">
        <v>831</v>
      </c>
      <c r="B33" s="335"/>
      <c r="C33" s="334"/>
      <c r="D33" s="42"/>
      <c r="E33" s="41"/>
      <c r="F33" s="41"/>
      <c r="G33" s="41"/>
      <c r="H33" s="50"/>
      <c r="I33" s="339" t="s">
        <v>703</v>
      </c>
      <c r="J33" s="338"/>
      <c r="K33" s="332"/>
      <c r="L33" s="42"/>
      <c r="M33" s="41"/>
      <c r="N33" s="41"/>
      <c r="O33" s="41"/>
      <c r="P33" s="41"/>
      <c r="Q33" s="41"/>
      <c r="R33" s="50"/>
      <c r="S33" s="333" t="s">
        <v>830</v>
      </c>
      <c r="T33" s="335"/>
      <c r="U33" s="334"/>
      <c r="V33" s="49" t="s">
        <v>620</v>
      </c>
      <c r="W33" s="48" t="s">
        <v>621</v>
      </c>
      <c r="X33" s="47" t="s">
        <v>620</v>
      </c>
      <c r="Y33" s="48" t="s">
        <v>619</v>
      </c>
      <c r="Z33" s="355"/>
      <c r="AA33" s="354"/>
      <c r="AB33" s="354"/>
      <c r="AC33" s="354"/>
      <c r="AD33" s="354"/>
      <c r="AE33" s="354"/>
      <c r="AF33" s="353"/>
      <c r="AG33" s="366"/>
      <c r="AH33" s="104" t="s">
        <v>829</v>
      </c>
    </row>
    <row r="34" spans="1:67" s="361" customFormat="1" ht="9.9499999999999993" customHeight="1">
      <c r="A34" s="256" t="s">
        <v>828</v>
      </c>
      <c r="B34" s="250"/>
      <c r="C34" s="252"/>
      <c r="D34" s="68"/>
      <c r="E34" s="67"/>
      <c r="F34" s="67"/>
      <c r="G34" s="67"/>
      <c r="H34" s="161"/>
      <c r="I34" s="72" t="s">
        <v>678</v>
      </c>
      <c r="J34" s="71"/>
      <c r="K34" s="73"/>
      <c r="L34" s="68"/>
      <c r="M34" s="67"/>
      <c r="N34" s="67"/>
      <c r="O34" s="67"/>
      <c r="P34" s="67"/>
      <c r="Q34" s="67"/>
      <c r="R34" s="161"/>
      <c r="S34" s="149" t="s">
        <v>827</v>
      </c>
      <c r="T34" s="148"/>
      <c r="U34" s="186"/>
      <c r="V34" s="330" t="s">
        <v>826</v>
      </c>
      <c r="W34" s="365"/>
      <c r="X34" s="148" t="s">
        <v>825</v>
      </c>
      <c r="Y34" s="364"/>
      <c r="Z34" s="355"/>
      <c r="AA34" s="354"/>
      <c r="AB34" s="354"/>
      <c r="AC34" s="354"/>
      <c r="AD34" s="354"/>
      <c r="AE34" s="354"/>
      <c r="AF34" s="353"/>
      <c r="AH34" s="104"/>
      <c r="AI34" s="363"/>
      <c r="BF34" s="362"/>
    </row>
    <row r="35" spans="1:67" ht="18" customHeight="1">
      <c r="A35" s="160" t="s">
        <v>824</v>
      </c>
      <c r="B35" s="110"/>
      <c r="C35" s="109"/>
      <c r="D35" s="141"/>
      <c r="E35" s="140"/>
      <c r="F35" s="140"/>
      <c r="G35" s="140"/>
      <c r="H35" s="360"/>
      <c r="I35" s="339" t="s">
        <v>823</v>
      </c>
      <c r="J35" s="338"/>
      <c r="K35" s="332"/>
      <c r="L35" s="359"/>
      <c r="M35" s="358"/>
      <c r="N35" s="358"/>
      <c r="O35" s="358"/>
      <c r="P35" s="358"/>
      <c r="Q35" s="358"/>
      <c r="R35" s="358"/>
      <c r="S35" s="358"/>
      <c r="T35" s="357" t="s">
        <v>822</v>
      </c>
      <c r="U35" s="303"/>
      <c r="V35" s="303"/>
      <c r="W35" s="303"/>
      <c r="X35" s="303"/>
      <c r="Y35" s="356"/>
      <c r="Z35" s="355"/>
      <c r="AA35" s="354"/>
      <c r="AB35" s="354"/>
      <c r="AC35" s="354"/>
      <c r="AD35" s="354"/>
      <c r="AE35" s="354"/>
      <c r="AF35" s="353"/>
      <c r="AH35" s="104" t="s">
        <v>821</v>
      </c>
    </row>
    <row r="36" spans="1:67" s="16" customFormat="1" ht="9.9499999999999993" customHeight="1" thickBot="1">
      <c r="A36" s="74" t="s">
        <v>820</v>
      </c>
      <c r="B36" s="71"/>
      <c r="C36" s="73"/>
      <c r="D36" s="138"/>
      <c r="E36" s="137"/>
      <c r="F36" s="137"/>
      <c r="G36" s="137"/>
      <c r="H36" s="352"/>
      <c r="I36" s="149" t="s">
        <v>819</v>
      </c>
      <c r="J36" s="148"/>
      <c r="K36" s="186"/>
      <c r="L36" s="351"/>
      <c r="M36" s="350"/>
      <c r="N36" s="350"/>
      <c r="O36" s="350"/>
      <c r="P36" s="350"/>
      <c r="Q36" s="350"/>
      <c r="R36" s="350"/>
      <c r="S36" s="350"/>
      <c r="T36" s="349"/>
      <c r="U36" s="270"/>
      <c r="V36" s="270"/>
      <c r="W36" s="270"/>
      <c r="X36" s="270"/>
      <c r="Y36" s="348"/>
      <c r="Z36" s="347"/>
      <c r="AA36" s="346"/>
      <c r="AB36" s="346"/>
      <c r="AC36" s="346"/>
      <c r="AD36" s="346"/>
      <c r="AE36" s="346"/>
      <c r="AF36" s="345"/>
      <c r="AH36" s="104"/>
      <c r="AI36" s="18"/>
      <c r="BF36" s="17"/>
    </row>
    <row r="37" spans="1:67" ht="18" customHeight="1" thickTop="1">
      <c r="A37" s="160" t="s">
        <v>818</v>
      </c>
      <c r="B37" s="110"/>
      <c r="C37" s="109"/>
      <c r="D37" s="54"/>
      <c r="E37" s="52"/>
      <c r="F37" s="52"/>
      <c r="G37" s="52"/>
      <c r="H37" s="182"/>
      <c r="I37" s="111" t="s">
        <v>817</v>
      </c>
      <c r="J37" s="110"/>
      <c r="K37" s="109"/>
      <c r="L37" s="54"/>
      <c r="M37" s="52"/>
      <c r="N37" s="53" t="s">
        <v>613</v>
      </c>
      <c r="O37" s="52"/>
      <c r="P37" s="53" t="s">
        <v>612</v>
      </c>
      <c r="Q37" s="52"/>
      <c r="R37" s="51" t="s">
        <v>611</v>
      </c>
      <c r="S37" s="111" t="s">
        <v>816</v>
      </c>
      <c r="T37" s="110"/>
      <c r="U37" s="110"/>
      <c r="V37" s="110"/>
      <c r="W37" s="110"/>
      <c r="X37" s="110"/>
      <c r="Y37" s="109"/>
      <c r="Z37" s="344"/>
      <c r="AA37" s="343"/>
      <c r="AB37" s="343"/>
      <c r="AC37" s="343"/>
      <c r="AD37" s="343"/>
      <c r="AE37" s="343"/>
      <c r="AF37" s="342"/>
      <c r="AH37" s="104" t="s">
        <v>815</v>
      </c>
    </row>
    <row r="38" spans="1:67" s="16" customFormat="1" ht="9.9499999999999993" customHeight="1">
      <c r="A38" s="74" t="s">
        <v>814</v>
      </c>
      <c r="B38" s="71"/>
      <c r="C38" s="73"/>
      <c r="D38" s="68"/>
      <c r="E38" s="67"/>
      <c r="F38" s="67"/>
      <c r="G38" s="67"/>
      <c r="H38" s="161"/>
      <c r="I38" s="72" t="s">
        <v>813</v>
      </c>
      <c r="J38" s="71"/>
      <c r="K38" s="73"/>
      <c r="L38" s="68"/>
      <c r="M38" s="67"/>
      <c r="N38" s="19" t="s">
        <v>609</v>
      </c>
      <c r="O38" s="67"/>
      <c r="P38" s="19" t="s">
        <v>608</v>
      </c>
      <c r="Q38" s="67"/>
      <c r="R38" s="66" t="s">
        <v>607</v>
      </c>
      <c r="S38" s="72" t="s">
        <v>812</v>
      </c>
      <c r="T38" s="71"/>
      <c r="U38" s="71"/>
      <c r="V38" s="71"/>
      <c r="W38" s="71"/>
      <c r="X38" s="71"/>
      <c r="Y38" s="73"/>
      <c r="Z38" s="68"/>
      <c r="AA38" s="67"/>
      <c r="AB38" s="67"/>
      <c r="AC38" s="67"/>
      <c r="AD38" s="67"/>
      <c r="AE38" s="67"/>
      <c r="AF38" s="341"/>
      <c r="AH38" s="18"/>
      <c r="AI38" s="18"/>
      <c r="BF38" s="17"/>
    </row>
    <row r="39" spans="1:67" ht="18" customHeight="1">
      <c r="A39" s="340" t="s">
        <v>811</v>
      </c>
      <c r="B39" s="338"/>
      <c r="C39" s="338"/>
      <c r="D39" s="332"/>
      <c r="E39" s="49" t="s">
        <v>620</v>
      </c>
      <c r="F39" s="48" t="s">
        <v>621</v>
      </c>
      <c r="G39" s="47" t="s">
        <v>620</v>
      </c>
      <c r="H39" s="46" t="s">
        <v>619</v>
      </c>
      <c r="I39" s="111" t="s">
        <v>810</v>
      </c>
      <c r="J39" s="110"/>
      <c r="K39" s="109"/>
      <c r="L39" s="337"/>
      <c r="M39" s="336" t="s">
        <v>808</v>
      </c>
      <c r="N39" s="339" t="s">
        <v>809</v>
      </c>
      <c r="O39" s="338"/>
      <c r="P39" s="338"/>
      <c r="Q39" s="332"/>
      <c r="R39" s="337"/>
      <c r="S39" s="336" t="s">
        <v>808</v>
      </c>
      <c r="T39" s="333" t="s">
        <v>807</v>
      </c>
      <c r="U39" s="335"/>
      <c r="V39" s="334"/>
      <c r="W39" s="49" t="s">
        <v>620</v>
      </c>
      <c r="X39" s="48" t="s">
        <v>621</v>
      </c>
      <c r="Y39" s="47" t="s">
        <v>620</v>
      </c>
      <c r="Z39" s="46" t="s">
        <v>619</v>
      </c>
      <c r="AA39" s="333" t="s">
        <v>806</v>
      </c>
      <c r="AB39" s="332"/>
      <c r="AC39" s="49" t="s">
        <v>620</v>
      </c>
      <c r="AD39" s="48" t="s">
        <v>621</v>
      </c>
      <c r="AE39" s="47" t="s">
        <v>620</v>
      </c>
      <c r="AF39" s="331" t="s">
        <v>619</v>
      </c>
      <c r="AH39" s="324" t="s">
        <v>805</v>
      </c>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row>
    <row r="40" spans="1:67" s="16" customFormat="1" ht="9.9499999999999993" customHeight="1">
      <c r="A40" s="74" t="s">
        <v>804</v>
      </c>
      <c r="B40" s="71"/>
      <c r="C40" s="71"/>
      <c r="D40" s="73"/>
      <c r="E40" s="64"/>
      <c r="F40" s="63" t="s">
        <v>618</v>
      </c>
      <c r="G40" s="63"/>
      <c r="H40" s="62" t="s">
        <v>617</v>
      </c>
      <c r="I40" s="72" t="s">
        <v>803</v>
      </c>
      <c r="J40" s="71"/>
      <c r="K40" s="73"/>
      <c r="L40" s="330" t="s">
        <v>801</v>
      </c>
      <c r="M40" s="329"/>
      <c r="N40" s="72" t="s">
        <v>802</v>
      </c>
      <c r="O40" s="71"/>
      <c r="P40" s="71"/>
      <c r="Q40" s="73"/>
      <c r="R40" s="330" t="s">
        <v>801</v>
      </c>
      <c r="S40" s="329"/>
      <c r="T40" s="149" t="s">
        <v>800</v>
      </c>
      <c r="U40" s="148"/>
      <c r="V40" s="186"/>
      <c r="W40" s="64"/>
      <c r="X40" s="63" t="s">
        <v>618</v>
      </c>
      <c r="Y40" s="63"/>
      <c r="Z40" s="62" t="s">
        <v>617</v>
      </c>
      <c r="AA40" s="149" t="s">
        <v>799</v>
      </c>
      <c r="AB40" s="186"/>
      <c r="AC40" s="64"/>
      <c r="AD40" s="63" t="s">
        <v>618</v>
      </c>
      <c r="AE40" s="63"/>
      <c r="AF40" s="146" t="s">
        <v>617</v>
      </c>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row>
    <row r="41" spans="1:67" ht="25.15" customHeight="1">
      <c r="A41" s="323" t="s">
        <v>798</v>
      </c>
      <c r="B41" s="328"/>
      <c r="C41" s="328"/>
      <c r="D41" s="328"/>
      <c r="E41" s="328"/>
      <c r="F41" s="328"/>
      <c r="G41" s="328"/>
      <c r="H41" s="328"/>
      <c r="I41" s="327"/>
      <c r="J41" s="327"/>
      <c r="K41" s="327"/>
      <c r="L41" s="327"/>
      <c r="M41" s="327"/>
      <c r="N41" s="326" t="s">
        <v>797</v>
      </c>
      <c r="O41" s="325"/>
      <c r="P41" s="325"/>
      <c r="Q41" s="325"/>
      <c r="R41" s="319"/>
      <c r="S41" s="319"/>
      <c r="T41" s="319"/>
      <c r="U41" s="319"/>
      <c r="V41" s="319"/>
      <c r="W41" s="319"/>
      <c r="X41" s="319"/>
      <c r="Y41" s="319"/>
      <c r="Z41" s="319"/>
      <c r="AA41" s="319"/>
      <c r="AB41" s="319"/>
      <c r="AC41" s="319"/>
      <c r="AD41" s="319"/>
      <c r="AE41" s="319"/>
      <c r="AF41" s="318"/>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row>
    <row r="42" spans="1:67" ht="25.15" customHeight="1">
      <c r="A42" s="323" t="s">
        <v>796</v>
      </c>
      <c r="B42" s="322"/>
      <c r="C42" s="322"/>
      <c r="D42" s="321"/>
      <c r="E42" s="320"/>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8"/>
      <c r="AH42" s="311" t="s">
        <v>795</v>
      </c>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row>
    <row r="43" spans="1:67" ht="25.15" customHeight="1" thickBot="1">
      <c r="A43" s="317" t="s">
        <v>794</v>
      </c>
      <c r="B43" s="316"/>
      <c r="C43" s="316"/>
      <c r="D43" s="315"/>
      <c r="E43" s="314"/>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2"/>
      <c r="AH43" s="311" t="s">
        <v>793</v>
      </c>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row>
    <row r="44" spans="1:67" ht="2.25" customHeight="1">
      <c r="AH44" s="104"/>
      <c r="AI44" s="104"/>
      <c r="AJ44" s="104"/>
      <c r="AK44" s="104"/>
      <c r="AL44" s="104"/>
      <c r="AM44" s="104"/>
      <c r="AN44" s="104"/>
      <c r="AO44" s="104"/>
      <c r="AP44" s="104"/>
      <c r="AQ44" s="104"/>
      <c r="AR44" s="104"/>
    </row>
    <row r="45" spans="1:67" ht="2.25" customHeight="1" thickBot="1">
      <c r="AF45" s="1"/>
    </row>
    <row r="46" spans="1:67" ht="22.15" customHeight="1">
      <c r="A46" s="193" t="s">
        <v>792</v>
      </c>
      <c r="B46" s="190"/>
      <c r="C46" s="192"/>
      <c r="D46" s="191" t="s">
        <v>791</v>
      </c>
      <c r="E46" s="190"/>
      <c r="F46" s="190"/>
      <c r="G46" s="190"/>
      <c r="H46" s="190"/>
      <c r="I46" s="190"/>
      <c r="J46" s="190"/>
      <c r="K46" s="190"/>
      <c r="L46" s="190"/>
      <c r="M46" s="190"/>
      <c r="N46" s="190"/>
      <c r="O46" s="190"/>
      <c r="P46" s="190"/>
      <c r="Q46" s="190"/>
      <c r="R46" s="190"/>
      <c r="S46" s="190"/>
      <c r="T46" s="192"/>
      <c r="U46" s="191" t="s">
        <v>790</v>
      </c>
      <c r="V46" s="190"/>
      <c r="W46" s="190"/>
      <c r="X46" s="190"/>
      <c r="Y46" s="190"/>
      <c r="Z46" s="190"/>
      <c r="AA46" s="190"/>
      <c r="AB46" s="190"/>
      <c r="AC46" s="192"/>
      <c r="AD46" s="191" t="s">
        <v>789</v>
      </c>
      <c r="AE46" s="190"/>
      <c r="AF46" s="189"/>
      <c r="AH46" s="162" t="s">
        <v>788</v>
      </c>
    </row>
    <row r="47" spans="1:67" s="246" customFormat="1" ht="22.15" customHeight="1">
      <c r="A47" s="310" t="s">
        <v>787</v>
      </c>
      <c r="B47" s="273"/>
      <c r="C47" s="272"/>
      <c r="D47" s="308" t="s">
        <v>786</v>
      </c>
      <c r="E47" s="307"/>
      <c r="F47" s="307"/>
      <c r="G47" s="307"/>
      <c r="H47" s="307"/>
      <c r="I47" s="307"/>
      <c r="J47" s="307"/>
      <c r="K47" s="307"/>
      <c r="L47" s="307"/>
      <c r="M47" s="307"/>
      <c r="N47" s="307"/>
      <c r="O47" s="307"/>
      <c r="P47" s="307"/>
      <c r="Q47" s="307"/>
      <c r="R47" s="307"/>
      <c r="S47" s="307"/>
      <c r="T47" s="309"/>
      <c r="U47" s="308" t="s">
        <v>785</v>
      </c>
      <c r="V47" s="307"/>
      <c r="W47" s="307"/>
      <c r="X47" s="307"/>
      <c r="Y47" s="307"/>
      <c r="Z47" s="307"/>
      <c r="AA47" s="307"/>
      <c r="AB47" s="307"/>
      <c r="AC47" s="309"/>
      <c r="AD47" s="308" t="s">
        <v>784</v>
      </c>
      <c r="AE47" s="307"/>
      <c r="AF47" s="306"/>
      <c r="AH47" s="235" t="s">
        <v>783</v>
      </c>
      <c r="AI47" s="248"/>
      <c r="BF47" s="247"/>
    </row>
    <row r="48" spans="1:67" ht="12.75" customHeight="1">
      <c r="A48" s="160" t="s">
        <v>782</v>
      </c>
      <c r="B48" s="110"/>
      <c r="C48" s="109"/>
      <c r="D48" s="304"/>
      <c r="E48" s="303"/>
      <c r="F48" s="303"/>
      <c r="G48" s="303"/>
      <c r="H48" s="303"/>
      <c r="I48" s="303"/>
      <c r="J48" s="303"/>
      <c r="K48" s="303"/>
      <c r="L48" s="303"/>
      <c r="M48" s="303"/>
      <c r="N48" s="303"/>
      <c r="O48" s="303"/>
      <c r="P48" s="303"/>
      <c r="Q48" s="303"/>
      <c r="R48" s="303"/>
      <c r="S48" s="303"/>
      <c r="T48" s="302"/>
      <c r="U48" s="54"/>
      <c r="V48" s="52"/>
      <c r="W48" s="53" t="s">
        <v>613</v>
      </c>
      <c r="X48" s="301"/>
      <c r="Y48" s="53" t="s">
        <v>612</v>
      </c>
      <c r="Z48" s="301"/>
      <c r="AA48" s="53" t="s">
        <v>611</v>
      </c>
      <c r="AB48" s="259" t="s">
        <v>772</v>
      </c>
      <c r="AC48" s="258"/>
      <c r="AD48" s="54" t="str">
        <f>IF(
 OR(U48="",U50=""),
 "",
 IF(
  OR(
   NOT(ISNUMBER(U48)),NOT(ISNUMBER(X48)),NOT(ISNUMBER(Z48)),
   NOT(ISNUMBER(U50)),NOT(ISNUMBER(X50)),NOT(ISNUMBER(Z50)),
   X48&lt;1,X48&gt;12,Z48&lt;1,Z48&gt;31,X50&lt;1,X50&gt;12,Z50&lt;1,Z50&gt;31
  ),
  "入力エラー",
  IF(
   DATE(U50,X50,Z50) &lt; DATE(U48,X48,Z48),
   "年月日確認！",
   IF(
    MOD(
     (YEAR(DATE(U50,X50,Z50)) - YEAR(DATE(U48,X48,Z48)))*12 +
     (MONTH(DATE(U50,X50,Z50)) - MONTH(DATE(U48,X48,Z48))) +
     IF(DAY(DATE(U50,X50,Z50)) &gt;= DAY(DATE(U48,X48,Z48)),0,-1),
     12
    ) &gt;= 6,
    INT(
     (
      (YEAR(DATE(U50,X50,Z50)) - YEAR(DATE(U48,X48,Z48)))*12 +
      (MONTH(DATE(U50,X50,Z50)) - MONTH(DATE(U48,X48,Z48))) +
      IF(DAY(DATE(U50,X50,Z50)) &gt;= DAY(DATE(U48,X48,Z48)),0,-1)
     ) / 12
    ) + 1,
    INT(
     (
      (YEAR(DATE(U50,X50,Z50)) - YEAR(DATE(U48,X48,Z48)))*12 +
      (MONTH(DATE(U50,X50,Z50)) - MONTH(DATE(U48,X48,Z48))) +
      IF(DAY(DATE(U50,X50,Z50)) &gt;= DAY(DATE(U48,X48,Z48)),0,-1)
     ) / 12
    )
   )
  )
 )
)</f>
        <v/>
      </c>
      <c r="AE48" s="52"/>
      <c r="AF48" s="300" t="s">
        <v>771</v>
      </c>
      <c r="AH48" s="234" t="s">
        <v>781</v>
      </c>
      <c r="AI48" s="305"/>
      <c r="AJ48" s="305"/>
      <c r="AK48" s="305"/>
      <c r="AL48" s="305"/>
      <c r="AM48" s="305"/>
      <c r="AN48" s="305"/>
      <c r="AO48" s="305"/>
      <c r="AP48" s="305"/>
      <c r="AQ48" s="305"/>
      <c r="AR48" s="305"/>
    </row>
    <row r="49" spans="1:32" ht="9.9499999999999993" customHeight="1">
      <c r="A49" s="299"/>
      <c r="B49" s="298"/>
      <c r="C49" s="297"/>
      <c r="D49" s="296"/>
      <c r="E49" s="295"/>
      <c r="F49" s="295"/>
      <c r="G49" s="295"/>
      <c r="H49" s="295"/>
      <c r="I49" s="295"/>
      <c r="J49" s="295"/>
      <c r="K49" s="295"/>
      <c r="L49" s="295"/>
      <c r="M49" s="295"/>
      <c r="N49" s="295"/>
      <c r="O49" s="295"/>
      <c r="P49" s="295"/>
      <c r="Q49" s="295"/>
      <c r="R49" s="295"/>
      <c r="S49" s="295"/>
      <c r="T49" s="294"/>
      <c r="U49" s="293" t="s">
        <v>770</v>
      </c>
      <c r="V49" s="292"/>
      <c r="W49" s="291" t="s">
        <v>609</v>
      </c>
      <c r="X49" s="291"/>
      <c r="Y49" s="291" t="s">
        <v>608</v>
      </c>
      <c r="Z49" s="291"/>
      <c r="AA49" s="291" t="s">
        <v>607</v>
      </c>
      <c r="AB49" s="291"/>
      <c r="AC49" s="290"/>
      <c r="AD49" s="277"/>
      <c r="AE49" s="276"/>
      <c r="AF49" s="289"/>
    </row>
    <row r="50" spans="1:32" ht="12.75" customHeight="1">
      <c r="A50" s="288" t="s">
        <v>780</v>
      </c>
      <c r="B50" s="287"/>
      <c r="C50" s="286"/>
      <c r="D50" s="285"/>
      <c r="E50" s="284"/>
      <c r="F50" s="284"/>
      <c r="G50" s="284"/>
      <c r="H50" s="284"/>
      <c r="I50" s="284"/>
      <c r="J50" s="284"/>
      <c r="K50" s="284"/>
      <c r="L50" s="284"/>
      <c r="M50" s="284"/>
      <c r="N50" s="284"/>
      <c r="O50" s="284"/>
      <c r="P50" s="284"/>
      <c r="Q50" s="284"/>
      <c r="R50" s="284"/>
      <c r="S50" s="284"/>
      <c r="T50" s="283"/>
      <c r="U50" s="282"/>
      <c r="V50" s="281"/>
      <c r="W50" s="21" t="s">
        <v>613</v>
      </c>
      <c r="X50" s="280"/>
      <c r="Y50" s="21" t="s">
        <v>612</v>
      </c>
      <c r="Z50" s="280"/>
      <c r="AA50" s="21" t="s">
        <v>611</v>
      </c>
      <c r="AB50" s="279" t="s">
        <v>768</v>
      </c>
      <c r="AC50" s="278"/>
      <c r="AD50" s="277"/>
      <c r="AE50" s="276"/>
      <c r="AF50" s="275" t="s">
        <v>609</v>
      </c>
    </row>
    <row r="51" spans="1:32" ht="9.9499999999999993" customHeight="1">
      <c r="A51" s="274"/>
      <c r="B51" s="273"/>
      <c r="C51" s="272"/>
      <c r="D51" s="271"/>
      <c r="E51" s="270"/>
      <c r="F51" s="270"/>
      <c r="G51" s="270"/>
      <c r="H51" s="270"/>
      <c r="I51" s="270"/>
      <c r="J51" s="270"/>
      <c r="K51" s="270"/>
      <c r="L51" s="270"/>
      <c r="M51" s="270"/>
      <c r="N51" s="270"/>
      <c r="O51" s="270"/>
      <c r="P51" s="270"/>
      <c r="Q51" s="270"/>
      <c r="R51" s="270"/>
      <c r="S51" s="270"/>
      <c r="T51" s="269"/>
      <c r="U51" s="268" t="s">
        <v>767</v>
      </c>
      <c r="V51" s="267"/>
      <c r="W51" s="266" t="s">
        <v>609</v>
      </c>
      <c r="X51" s="266"/>
      <c r="Y51" s="266" t="s">
        <v>608</v>
      </c>
      <c r="Z51" s="266"/>
      <c r="AA51" s="266" t="s">
        <v>607</v>
      </c>
      <c r="AB51" s="266"/>
      <c r="AC51" s="265"/>
      <c r="AD51" s="68"/>
      <c r="AE51" s="67"/>
      <c r="AF51" s="264"/>
    </row>
    <row r="52" spans="1:32" ht="12.75" customHeight="1">
      <c r="A52" s="160" t="s">
        <v>779</v>
      </c>
      <c r="B52" s="110"/>
      <c r="C52" s="109"/>
      <c r="D52" s="304"/>
      <c r="E52" s="303"/>
      <c r="F52" s="303"/>
      <c r="G52" s="303"/>
      <c r="H52" s="303"/>
      <c r="I52" s="303"/>
      <c r="J52" s="303"/>
      <c r="K52" s="303"/>
      <c r="L52" s="303"/>
      <c r="M52" s="303"/>
      <c r="N52" s="303"/>
      <c r="O52" s="303"/>
      <c r="P52" s="303"/>
      <c r="Q52" s="303"/>
      <c r="R52" s="303"/>
      <c r="S52" s="303"/>
      <c r="T52" s="302"/>
      <c r="U52" s="54"/>
      <c r="V52" s="52"/>
      <c r="W52" s="53" t="s">
        <v>613</v>
      </c>
      <c r="X52" s="301"/>
      <c r="Y52" s="53" t="s">
        <v>612</v>
      </c>
      <c r="Z52" s="301"/>
      <c r="AA52" s="53" t="s">
        <v>611</v>
      </c>
      <c r="AB52" s="259" t="s">
        <v>772</v>
      </c>
      <c r="AC52" s="258"/>
      <c r="AD52" s="54" t="str">
        <f>IF(
 OR(U52="",U54=""),
 "",
 IF(
  OR(
   NOT(ISNUMBER(U52)),NOT(ISNUMBER(X52)),NOT(ISNUMBER(Z52)),
   NOT(ISNUMBER(U54)),NOT(ISNUMBER(X54)),NOT(ISNUMBER(Z54)),
   X52&lt;1,X52&gt;12,Z52&lt;1,Z52&gt;31,X54&lt;1,X54&gt;12,Z54&lt;1,Z54&gt;31
  ),
  "入力エラー",
  IF(
   DATE(U54,X54,Z54) &lt; DATE(U52,X52,Z52),
   "年月日確認！",
   IF(
    MOD(
     (YEAR(DATE(U54,X54,Z54)) - YEAR(DATE(U52,X52,Z52)))*12 +
     (MONTH(DATE(U54,X54,Z54)) - MONTH(DATE(U52,X52,Z52))) +
     IF(DAY(DATE(U54,X54,Z54)) &gt;= DAY(DATE(U52,X52,Z52)),0,-1),
     12
    ) &gt;= 6,
    INT(
     (
      (YEAR(DATE(U54,X54,Z54)) - YEAR(DATE(U52,X52,Z52)))*12 +
      (MONTH(DATE(U54,X54,Z54)) - MONTH(DATE(U52,X52,Z52))) +
      IF(DAY(DATE(U54,X54,Z54)) &gt;= DAY(DATE(U52,X52,Z52)),0,-1)
     ) / 12
    ) + 1,
    INT(
     (
      (YEAR(DATE(U54,X54,Z54)) - YEAR(DATE(U52,X52,Z52)))*12 +
      (MONTH(DATE(U54,X54,Z54)) - MONTH(DATE(U52,X52,Z52))) +
      IF(DAY(DATE(U54,X54,Z54)) &gt;= DAY(DATE(U52,X52,Z52)),0,-1)
     ) / 12
    )
   )
  )
 )
)</f>
        <v/>
      </c>
      <c r="AE52" s="52"/>
      <c r="AF52" s="300" t="s">
        <v>771</v>
      </c>
    </row>
    <row r="53" spans="1:32" ht="9.9499999999999993" customHeight="1">
      <c r="A53" s="299"/>
      <c r="B53" s="298"/>
      <c r="C53" s="297"/>
      <c r="D53" s="296"/>
      <c r="E53" s="295"/>
      <c r="F53" s="295"/>
      <c r="G53" s="295"/>
      <c r="H53" s="295"/>
      <c r="I53" s="295"/>
      <c r="J53" s="295"/>
      <c r="K53" s="295"/>
      <c r="L53" s="295"/>
      <c r="M53" s="295"/>
      <c r="N53" s="295"/>
      <c r="O53" s="295"/>
      <c r="P53" s="295"/>
      <c r="Q53" s="295"/>
      <c r="R53" s="295"/>
      <c r="S53" s="295"/>
      <c r="T53" s="294"/>
      <c r="U53" s="293" t="s">
        <v>770</v>
      </c>
      <c r="V53" s="292"/>
      <c r="W53" s="291" t="s">
        <v>609</v>
      </c>
      <c r="X53" s="291"/>
      <c r="Y53" s="291" t="s">
        <v>608</v>
      </c>
      <c r="Z53" s="291"/>
      <c r="AA53" s="291" t="s">
        <v>607</v>
      </c>
      <c r="AB53" s="291"/>
      <c r="AC53" s="290"/>
      <c r="AD53" s="277"/>
      <c r="AE53" s="276"/>
      <c r="AF53" s="289"/>
    </row>
    <row r="54" spans="1:32" ht="12.75" customHeight="1">
      <c r="A54" s="288" t="s">
        <v>778</v>
      </c>
      <c r="B54" s="287"/>
      <c r="C54" s="286"/>
      <c r="D54" s="285"/>
      <c r="E54" s="284"/>
      <c r="F54" s="284"/>
      <c r="G54" s="284"/>
      <c r="H54" s="284"/>
      <c r="I54" s="284"/>
      <c r="J54" s="284"/>
      <c r="K54" s="284"/>
      <c r="L54" s="284"/>
      <c r="M54" s="284"/>
      <c r="N54" s="284"/>
      <c r="O54" s="284"/>
      <c r="P54" s="284"/>
      <c r="Q54" s="284"/>
      <c r="R54" s="284"/>
      <c r="S54" s="284"/>
      <c r="T54" s="283"/>
      <c r="U54" s="282"/>
      <c r="V54" s="281"/>
      <c r="W54" s="21" t="s">
        <v>613</v>
      </c>
      <c r="X54" s="280"/>
      <c r="Y54" s="21" t="s">
        <v>612</v>
      </c>
      <c r="Z54" s="280"/>
      <c r="AA54" s="21" t="s">
        <v>611</v>
      </c>
      <c r="AB54" s="279" t="s">
        <v>768</v>
      </c>
      <c r="AC54" s="278"/>
      <c r="AD54" s="277"/>
      <c r="AE54" s="276"/>
      <c r="AF54" s="275" t="s">
        <v>609</v>
      </c>
    </row>
    <row r="55" spans="1:32" ht="9.9499999999999993" customHeight="1">
      <c r="A55" s="274"/>
      <c r="B55" s="273"/>
      <c r="C55" s="272"/>
      <c r="D55" s="271"/>
      <c r="E55" s="270"/>
      <c r="F55" s="270"/>
      <c r="G55" s="270"/>
      <c r="H55" s="270"/>
      <c r="I55" s="270"/>
      <c r="J55" s="270"/>
      <c r="K55" s="270"/>
      <c r="L55" s="270"/>
      <c r="M55" s="270"/>
      <c r="N55" s="270"/>
      <c r="O55" s="270"/>
      <c r="P55" s="270"/>
      <c r="Q55" s="270"/>
      <c r="R55" s="270"/>
      <c r="S55" s="270"/>
      <c r="T55" s="269"/>
      <c r="U55" s="268" t="s">
        <v>767</v>
      </c>
      <c r="V55" s="267"/>
      <c r="W55" s="266" t="s">
        <v>609</v>
      </c>
      <c r="X55" s="266"/>
      <c r="Y55" s="266" t="s">
        <v>608</v>
      </c>
      <c r="Z55" s="266"/>
      <c r="AA55" s="266" t="s">
        <v>607</v>
      </c>
      <c r="AB55" s="266"/>
      <c r="AC55" s="265"/>
      <c r="AD55" s="68"/>
      <c r="AE55" s="67"/>
      <c r="AF55" s="264"/>
    </row>
    <row r="56" spans="1:32" ht="12.75" customHeight="1">
      <c r="A56" s="160" t="s">
        <v>777</v>
      </c>
      <c r="B56" s="110"/>
      <c r="C56" s="109"/>
      <c r="D56" s="304"/>
      <c r="E56" s="303"/>
      <c r="F56" s="303"/>
      <c r="G56" s="303"/>
      <c r="H56" s="303"/>
      <c r="I56" s="303"/>
      <c r="J56" s="303"/>
      <c r="K56" s="303"/>
      <c r="L56" s="303"/>
      <c r="M56" s="303"/>
      <c r="N56" s="303"/>
      <c r="O56" s="303"/>
      <c r="P56" s="303"/>
      <c r="Q56" s="303"/>
      <c r="R56" s="303"/>
      <c r="S56" s="303"/>
      <c r="T56" s="302"/>
      <c r="U56" s="54"/>
      <c r="V56" s="52"/>
      <c r="W56" s="53" t="s">
        <v>613</v>
      </c>
      <c r="X56" s="301"/>
      <c r="Y56" s="53" t="s">
        <v>612</v>
      </c>
      <c r="Z56" s="301"/>
      <c r="AA56" s="53" t="s">
        <v>611</v>
      </c>
      <c r="AB56" s="259" t="s">
        <v>772</v>
      </c>
      <c r="AC56" s="258"/>
      <c r="AD56" s="54" t="str">
        <f>IF(
 OR(U56="",U58=""),
 "",
 IF(
  OR(
   NOT(ISNUMBER(U56)),NOT(ISNUMBER(X56)),NOT(ISNUMBER(Z56)),
   NOT(ISNUMBER(U58)),NOT(ISNUMBER(X58)),NOT(ISNUMBER(Z58)),
   X56&lt;1,X56&gt;12,Z56&lt;1,Z56&gt;31,X58&lt;1,X58&gt;12,Z58&lt;1,Z58&gt;31
  ),
  "入力エラー",
  IF(
   DATE(U58,X58,Z58) &lt; DATE(U56,X56,Z56),
   "年月日確認！",
   IF(
    MOD(
     (YEAR(DATE(U58,X58,Z58)) - YEAR(DATE(U56,X56,Z56)))*12 +
     (MONTH(DATE(U58,X58,Z58)) - MONTH(DATE(U56,X56,Z56))) +
     IF(DAY(DATE(U58,X58,Z58)) &gt;= DAY(DATE(U56,X56,Z56)),0,-1),
     12
    ) &gt;= 6,
    INT(
     (
      (YEAR(DATE(U58,X58,Z58)) - YEAR(DATE(U56,X56,Z56)))*12 +
      (MONTH(DATE(U58,X58,Z58)) - MONTH(DATE(U56,X56,Z56))) +
      IF(DAY(DATE(U58,X58,Z58)) &gt;= DAY(DATE(U56,X56,Z56)),0,-1)
     ) / 12
    ) + 1,
    INT(
     (
      (YEAR(DATE(U58,X58,Z58)) - YEAR(DATE(U56,X56,Z56)))*12 +
      (MONTH(DATE(U58,X58,Z58)) - MONTH(DATE(U56,X56,Z56))) +
      IF(DAY(DATE(U58,X58,Z58)) &gt;= DAY(DATE(U56,X56,Z56)),0,-1)
     ) / 12
    )
   )
  )
 )
)</f>
        <v/>
      </c>
      <c r="AE56" s="52"/>
      <c r="AF56" s="300" t="s">
        <v>771</v>
      </c>
    </row>
    <row r="57" spans="1:32" ht="9.9499999999999993" customHeight="1">
      <c r="A57" s="299"/>
      <c r="B57" s="298"/>
      <c r="C57" s="297"/>
      <c r="D57" s="296"/>
      <c r="E57" s="295"/>
      <c r="F57" s="295"/>
      <c r="G57" s="295"/>
      <c r="H57" s="295"/>
      <c r="I57" s="295"/>
      <c r="J57" s="295"/>
      <c r="K57" s="295"/>
      <c r="L57" s="295"/>
      <c r="M57" s="295"/>
      <c r="N57" s="295"/>
      <c r="O57" s="295"/>
      <c r="P57" s="295"/>
      <c r="Q57" s="295"/>
      <c r="R57" s="295"/>
      <c r="S57" s="295"/>
      <c r="T57" s="294"/>
      <c r="U57" s="293" t="s">
        <v>770</v>
      </c>
      <c r="V57" s="292"/>
      <c r="W57" s="291" t="s">
        <v>609</v>
      </c>
      <c r="X57" s="291"/>
      <c r="Y57" s="291" t="s">
        <v>608</v>
      </c>
      <c r="Z57" s="291"/>
      <c r="AA57" s="291" t="s">
        <v>607</v>
      </c>
      <c r="AB57" s="291"/>
      <c r="AC57" s="290"/>
      <c r="AD57" s="277"/>
      <c r="AE57" s="276"/>
      <c r="AF57" s="289"/>
    </row>
    <row r="58" spans="1:32" ht="12.75" customHeight="1">
      <c r="A58" s="288" t="s">
        <v>776</v>
      </c>
      <c r="B58" s="287"/>
      <c r="C58" s="286"/>
      <c r="D58" s="285"/>
      <c r="E58" s="284"/>
      <c r="F58" s="284"/>
      <c r="G58" s="284"/>
      <c r="H58" s="284"/>
      <c r="I58" s="284"/>
      <c r="J58" s="284"/>
      <c r="K58" s="284"/>
      <c r="L58" s="284"/>
      <c r="M58" s="284"/>
      <c r="N58" s="284"/>
      <c r="O58" s="284"/>
      <c r="P58" s="284"/>
      <c r="Q58" s="284"/>
      <c r="R58" s="284"/>
      <c r="S58" s="284"/>
      <c r="T58" s="283"/>
      <c r="U58" s="282"/>
      <c r="V58" s="281"/>
      <c r="W58" s="21" t="s">
        <v>613</v>
      </c>
      <c r="X58" s="280"/>
      <c r="Y58" s="21" t="s">
        <v>612</v>
      </c>
      <c r="Z58" s="280"/>
      <c r="AA58" s="21" t="s">
        <v>611</v>
      </c>
      <c r="AB58" s="279" t="s">
        <v>768</v>
      </c>
      <c r="AC58" s="278"/>
      <c r="AD58" s="277"/>
      <c r="AE58" s="276"/>
      <c r="AF58" s="275" t="s">
        <v>609</v>
      </c>
    </row>
    <row r="59" spans="1:32" ht="9.9499999999999993" customHeight="1">
      <c r="A59" s="274"/>
      <c r="B59" s="273"/>
      <c r="C59" s="272"/>
      <c r="D59" s="271"/>
      <c r="E59" s="270"/>
      <c r="F59" s="270"/>
      <c r="G59" s="270"/>
      <c r="H59" s="270"/>
      <c r="I59" s="270"/>
      <c r="J59" s="270"/>
      <c r="K59" s="270"/>
      <c r="L59" s="270"/>
      <c r="M59" s="270"/>
      <c r="N59" s="270"/>
      <c r="O59" s="270"/>
      <c r="P59" s="270"/>
      <c r="Q59" s="270"/>
      <c r="R59" s="270"/>
      <c r="S59" s="270"/>
      <c r="T59" s="269"/>
      <c r="U59" s="268" t="s">
        <v>767</v>
      </c>
      <c r="V59" s="267"/>
      <c r="W59" s="266" t="s">
        <v>609</v>
      </c>
      <c r="X59" s="266"/>
      <c r="Y59" s="266" t="s">
        <v>608</v>
      </c>
      <c r="Z59" s="266"/>
      <c r="AA59" s="266" t="s">
        <v>607</v>
      </c>
      <c r="AB59" s="266"/>
      <c r="AC59" s="265"/>
      <c r="AD59" s="68"/>
      <c r="AE59" s="67"/>
      <c r="AF59" s="264"/>
    </row>
    <row r="60" spans="1:32" ht="12.75" customHeight="1">
      <c r="A60" s="160" t="s">
        <v>775</v>
      </c>
      <c r="B60" s="110"/>
      <c r="C60" s="109"/>
      <c r="D60" s="304"/>
      <c r="E60" s="303"/>
      <c r="F60" s="303"/>
      <c r="G60" s="303"/>
      <c r="H60" s="303"/>
      <c r="I60" s="303"/>
      <c r="J60" s="303"/>
      <c r="K60" s="303"/>
      <c r="L60" s="303"/>
      <c r="M60" s="303"/>
      <c r="N60" s="303"/>
      <c r="O60" s="303"/>
      <c r="P60" s="303"/>
      <c r="Q60" s="303"/>
      <c r="R60" s="303"/>
      <c r="S60" s="303"/>
      <c r="T60" s="302"/>
      <c r="U60" s="54"/>
      <c r="V60" s="52"/>
      <c r="W60" s="53" t="s">
        <v>613</v>
      </c>
      <c r="X60" s="301"/>
      <c r="Y60" s="53" t="s">
        <v>612</v>
      </c>
      <c r="Z60" s="301"/>
      <c r="AA60" s="53" t="s">
        <v>611</v>
      </c>
      <c r="AB60" s="259" t="s">
        <v>772</v>
      </c>
      <c r="AC60" s="258"/>
      <c r="AD60" s="54" t="str">
        <f>IF(
 OR(U60="",U62=""),
 "",
 IF(
  OR(
   NOT(ISNUMBER(U60)),NOT(ISNUMBER(X60)),NOT(ISNUMBER(Z60)),
   NOT(ISNUMBER(U62)),NOT(ISNUMBER(X62)),NOT(ISNUMBER(Z62)),
   X60&lt;1,X60&gt;12,Z60&lt;1,Z60&gt;31,X62&lt;1,X62&gt;12,Z62&lt;1,Z62&gt;31
  ),
  "入力エラー",
  IF(
   DATE(U62,X62,Z62) &lt; DATE(U60,X60,Z60),
   "年月日確認！",
   IF(
    MOD(
     (YEAR(DATE(U62,X62,Z62)) - YEAR(DATE(U60,X60,Z60)))*12 +
     (MONTH(DATE(U62,X62,Z62)) - MONTH(DATE(U60,X60,Z60))) +
     IF(DAY(DATE(U62,X62,Z62)) &gt;= DAY(DATE(U60,X60,Z60)),0,-1),
     12
    ) &gt;= 6,
    INT(
     (
      (YEAR(DATE(U62,X62,Z62)) - YEAR(DATE(U60,X60,Z60)))*12 +
      (MONTH(DATE(U62,X62,Z62)) - MONTH(DATE(U60,X60,Z60))) +
      IF(DAY(DATE(U62,X62,Z62)) &gt;= DAY(DATE(U60,X60,Z60)),0,-1)
     ) / 12
    ) + 1,
    INT(
     (
      (YEAR(DATE(U62,X62,Z62)) - YEAR(DATE(U60,X60,Z60)))*12 +
      (MONTH(DATE(U62,X62,Z62)) - MONTH(DATE(U60,X60,Z60))) +
      IF(DAY(DATE(U62,X62,Z62)) &gt;= DAY(DATE(U60,X60,Z60)),0,-1)
     ) / 12
    )
   )
  )
 )
)</f>
        <v/>
      </c>
      <c r="AE60" s="52"/>
      <c r="AF60" s="300" t="s">
        <v>771</v>
      </c>
    </row>
    <row r="61" spans="1:32" ht="12.75" customHeight="1">
      <c r="A61" s="299"/>
      <c r="B61" s="298"/>
      <c r="C61" s="297"/>
      <c r="D61" s="296"/>
      <c r="E61" s="295"/>
      <c r="F61" s="295"/>
      <c r="G61" s="295"/>
      <c r="H61" s="295"/>
      <c r="I61" s="295"/>
      <c r="J61" s="295"/>
      <c r="K61" s="295"/>
      <c r="L61" s="295"/>
      <c r="M61" s="295"/>
      <c r="N61" s="295"/>
      <c r="O61" s="295"/>
      <c r="P61" s="295"/>
      <c r="Q61" s="295"/>
      <c r="R61" s="295"/>
      <c r="S61" s="295"/>
      <c r="T61" s="294"/>
      <c r="U61" s="293" t="s">
        <v>770</v>
      </c>
      <c r="V61" s="292"/>
      <c r="W61" s="291" t="s">
        <v>609</v>
      </c>
      <c r="X61" s="291"/>
      <c r="Y61" s="291" t="s">
        <v>608</v>
      </c>
      <c r="Z61" s="291"/>
      <c r="AA61" s="291" t="s">
        <v>607</v>
      </c>
      <c r="AB61" s="291"/>
      <c r="AC61" s="290"/>
      <c r="AD61" s="277"/>
      <c r="AE61" s="276"/>
      <c r="AF61" s="289"/>
    </row>
    <row r="62" spans="1:32" ht="12.75" customHeight="1">
      <c r="A62" s="288" t="s">
        <v>774</v>
      </c>
      <c r="B62" s="287"/>
      <c r="C62" s="286"/>
      <c r="D62" s="285"/>
      <c r="E62" s="284"/>
      <c r="F62" s="284"/>
      <c r="G62" s="284"/>
      <c r="H62" s="284"/>
      <c r="I62" s="284"/>
      <c r="J62" s="284"/>
      <c r="K62" s="284"/>
      <c r="L62" s="284"/>
      <c r="M62" s="284"/>
      <c r="N62" s="284"/>
      <c r="O62" s="284"/>
      <c r="P62" s="284"/>
      <c r="Q62" s="284"/>
      <c r="R62" s="284"/>
      <c r="S62" s="284"/>
      <c r="T62" s="283"/>
      <c r="U62" s="282"/>
      <c r="V62" s="281"/>
      <c r="W62" s="21" t="s">
        <v>613</v>
      </c>
      <c r="X62" s="280"/>
      <c r="Y62" s="21" t="s">
        <v>612</v>
      </c>
      <c r="Z62" s="280"/>
      <c r="AA62" s="21" t="s">
        <v>611</v>
      </c>
      <c r="AB62" s="279" t="s">
        <v>768</v>
      </c>
      <c r="AC62" s="278"/>
      <c r="AD62" s="277"/>
      <c r="AE62" s="276"/>
      <c r="AF62" s="275" t="s">
        <v>609</v>
      </c>
    </row>
    <row r="63" spans="1:32" ht="9.9499999999999993" customHeight="1">
      <c r="A63" s="274"/>
      <c r="B63" s="273"/>
      <c r="C63" s="272"/>
      <c r="D63" s="271"/>
      <c r="E63" s="270"/>
      <c r="F63" s="270"/>
      <c r="G63" s="270"/>
      <c r="H63" s="270"/>
      <c r="I63" s="270"/>
      <c r="J63" s="270"/>
      <c r="K63" s="270"/>
      <c r="L63" s="270"/>
      <c r="M63" s="270"/>
      <c r="N63" s="270"/>
      <c r="O63" s="270"/>
      <c r="P63" s="270"/>
      <c r="Q63" s="270"/>
      <c r="R63" s="270"/>
      <c r="S63" s="270"/>
      <c r="T63" s="269"/>
      <c r="U63" s="268" t="s">
        <v>767</v>
      </c>
      <c r="V63" s="267"/>
      <c r="W63" s="266" t="s">
        <v>609</v>
      </c>
      <c r="X63" s="266"/>
      <c r="Y63" s="266" t="s">
        <v>608</v>
      </c>
      <c r="Z63" s="266"/>
      <c r="AA63" s="266" t="s">
        <v>607</v>
      </c>
      <c r="AB63" s="266"/>
      <c r="AC63" s="265"/>
      <c r="AD63" s="68"/>
      <c r="AE63" s="67"/>
      <c r="AF63" s="264"/>
    </row>
    <row r="64" spans="1:32" ht="12.75" customHeight="1">
      <c r="A64" s="160" t="s">
        <v>773</v>
      </c>
      <c r="B64" s="110"/>
      <c r="C64" s="109"/>
      <c r="D64" s="304"/>
      <c r="E64" s="303"/>
      <c r="F64" s="303"/>
      <c r="G64" s="303"/>
      <c r="H64" s="303"/>
      <c r="I64" s="303"/>
      <c r="J64" s="303"/>
      <c r="K64" s="303"/>
      <c r="L64" s="303"/>
      <c r="M64" s="303"/>
      <c r="N64" s="303"/>
      <c r="O64" s="303"/>
      <c r="P64" s="303"/>
      <c r="Q64" s="303"/>
      <c r="R64" s="303"/>
      <c r="S64" s="303"/>
      <c r="T64" s="302"/>
      <c r="U64" s="54"/>
      <c r="V64" s="52"/>
      <c r="W64" s="53" t="s">
        <v>613</v>
      </c>
      <c r="X64" s="301"/>
      <c r="Y64" s="53" t="s">
        <v>612</v>
      </c>
      <c r="Z64" s="301"/>
      <c r="AA64" s="53" t="s">
        <v>611</v>
      </c>
      <c r="AB64" s="259" t="s">
        <v>772</v>
      </c>
      <c r="AC64" s="258"/>
      <c r="AD64" s="54" t="str">
        <f>IF(
 OR(U64="",U66=""),
 "",
 IF(
  OR(
   NOT(ISNUMBER(U64)),NOT(ISNUMBER(X64)),NOT(ISNUMBER(Z64)),
   NOT(ISNUMBER(U66)),NOT(ISNUMBER(X66)),NOT(ISNUMBER(Z66)),
   X64&lt;1,X64&gt;12,Z64&lt;1,Z64&gt;31,X66&lt;1,X66&gt;12,Z66&lt;1,Z66&gt;31
  ),
  "入力エラー",
  IF(
   DATE(U66,X66,Z66) &lt; DATE(U64,X64,Z64),
   "年月日確認！",
   IF(
    MOD(
     (YEAR(DATE(U66,X66,Z66)) - YEAR(DATE(U64,X64,Z64)))*12 +
     (MONTH(DATE(U66,X66,Z66)) - MONTH(DATE(U64,X64,Z64))) +
     IF(DAY(DATE(U66,X66,Z66)) &gt;= DAY(DATE(U64,X64,Z64)),0,-1),
     12
    ) &gt;= 6,
    INT(
     (
      (YEAR(DATE(U66,X66,Z66)) - YEAR(DATE(U64,X64,Z64)))*12 +
      (MONTH(DATE(U66,X66,Z66)) - MONTH(DATE(U64,X64,Z64))) +
      IF(DAY(DATE(U66,X66,Z66)) &gt;= DAY(DATE(U64,X64,Z64)),0,-1)
     ) / 12
    ) + 1,
    INT(
     (
      (YEAR(DATE(U66,X66,Z66)) - YEAR(DATE(U64,X64,Z64)))*12 +
      (MONTH(DATE(U66,X66,Z66)) - MONTH(DATE(U64,X64,Z64))) +
      IF(DAY(DATE(U66,X66,Z66)) &gt;= DAY(DATE(U64,X64,Z64)),0,-1)
     ) / 12
    )
   )
  )
 )
)</f>
        <v/>
      </c>
      <c r="AE64" s="52"/>
      <c r="AF64" s="300" t="s">
        <v>771</v>
      </c>
    </row>
    <row r="65" spans="1:58" ht="9.9499999999999993" customHeight="1">
      <c r="A65" s="299"/>
      <c r="B65" s="298"/>
      <c r="C65" s="297"/>
      <c r="D65" s="296"/>
      <c r="E65" s="295"/>
      <c r="F65" s="295"/>
      <c r="G65" s="295"/>
      <c r="H65" s="295"/>
      <c r="I65" s="295"/>
      <c r="J65" s="295"/>
      <c r="K65" s="295"/>
      <c r="L65" s="295"/>
      <c r="M65" s="295"/>
      <c r="N65" s="295"/>
      <c r="O65" s="295"/>
      <c r="P65" s="295"/>
      <c r="Q65" s="295"/>
      <c r="R65" s="295"/>
      <c r="S65" s="295"/>
      <c r="T65" s="294"/>
      <c r="U65" s="293" t="s">
        <v>770</v>
      </c>
      <c r="V65" s="292"/>
      <c r="W65" s="291" t="s">
        <v>609</v>
      </c>
      <c r="X65" s="291"/>
      <c r="Y65" s="291" t="s">
        <v>608</v>
      </c>
      <c r="Z65" s="291"/>
      <c r="AA65" s="291" t="s">
        <v>607</v>
      </c>
      <c r="AB65" s="291"/>
      <c r="AC65" s="290"/>
      <c r="AD65" s="277"/>
      <c r="AE65" s="276"/>
      <c r="AF65" s="289"/>
    </row>
    <row r="66" spans="1:58" ht="12.75" customHeight="1">
      <c r="A66" s="288" t="s">
        <v>769</v>
      </c>
      <c r="B66" s="287"/>
      <c r="C66" s="286"/>
      <c r="D66" s="285"/>
      <c r="E66" s="284"/>
      <c r="F66" s="284"/>
      <c r="G66" s="284"/>
      <c r="H66" s="284"/>
      <c r="I66" s="284"/>
      <c r="J66" s="284"/>
      <c r="K66" s="284"/>
      <c r="L66" s="284"/>
      <c r="M66" s="284"/>
      <c r="N66" s="284"/>
      <c r="O66" s="284"/>
      <c r="P66" s="284"/>
      <c r="Q66" s="284"/>
      <c r="R66" s="284"/>
      <c r="S66" s="284"/>
      <c r="T66" s="283"/>
      <c r="U66" s="282"/>
      <c r="V66" s="281"/>
      <c r="W66" s="21" t="s">
        <v>613</v>
      </c>
      <c r="X66" s="280"/>
      <c r="Y66" s="21" t="s">
        <v>612</v>
      </c>
      <c r="Z66" s="280"/>
      <c r="AA66" s="21" t="s">
        <v>611</v>
      </c>
      <c r="AB66" s="279" t="s">
        <v>768</v>
      </c>
      <c r="AC66" s="278"/>
      <c r="AD66" s="277"/>
      <c r="AE66" s="276"/>
      <c r="AF66" s="275" t="s">
        <v>609</v>
      </c>
    </row>
    <row r="67" spans="1:58" ht="9.9499999999999993" customHeight="1">
      <c r="A67" s="274"/>
      <c r="B67" s="273"/>
      <c r="C67" s="272"/>
      <c r="D67" s="271"/>
      <c r="E67" s="270"/>
      <c r="F67" s="270"/>
      <c r="G67" s="270"/>
      <c r="H67" s="270"/>
      <c r="I67" s="270"/>
      <c r="J67" s="270"/>
      <c r="K67" s="270"/>
      <c r="L67" s="270"/>
      <c r="M67" s="270"/>
      <c r="N67" s="270"/>
      <c r="O67" s="270"/>
      <c r="P67" s="270"/>
      <c r="Q67" s="270"/>
      <c r="R67" s="270"/>
      <c r="S67" s="270"/>
      <c r="T67" s="269"/>
      <c r="U67" s="268" t="s">
        <v>767</v>
      </c>
      <c r="V67" s="267"/>
      <c r="W67" s="266" t="s">
        <v>609</v>
      </c>
      <c r="X67" s="266"/>
      <c r="Y67" s="266" t="s">
        <v>608</v>
      </c>
      <c r="Z67" s="266"/>
      <c r="AA67" s="266" t="s">
        <v>607</v>
      </c>
      <c r="AB67" s="266"/>
      <c r="AC67" s="265"/>
      <c r="AD67" s="68"/>
      <c r="AE67" s="67"/>
      <c r="AF67" s="264"/>
    </row>
    <row r="68" spans="1:58" ht="15" customHeight="1">
      <c r="A68" s="160" t="s">
        <v>766</v>
      </c>
      <c r="B68" s="110"/>
      <c r="C68" s="110"/>
      <c r="D68" s="110"/>
      <c r="E68" s="110"/>
      <c r="F68" s="109"/>
      <c r="G68" s="262" t="s">
        <v>765</v>
      </c>
      <c r="H68" s="259"/>
      <c r="I68" s="261"/>
      <c r="J68" s="260"/>
      <c r="K68" s="52"/>
      <c r="L68" s="52"/>
      <c r="M68" s="263" t="s">
        <v>613</v>
      </c>
      <c r="N68" s="262" t="s">
        <v>764</v>
      </c>
      <c r="O68" s="259"/>
      <c r="P68" s="261"/>
      <c r="Q68" s="260"/>
      <c r="R68" s="52"/>
      <c r="S68" s="259" t="s">
        <v>763</v>
      </c>
      <c r="T68" s="259"/>
      <c r="U68" s="52"/>
      <c r="V68" s="52"/>
      <c r="W68" s="259" t="s">
        <v>762</v>
      </c>
      <c r="X68" s="258"/>
      <c r="Y68" s="111" t="s">
        <v>761</v>
      </c>
      <c r="Z68" s="110"/>
      <c r="AA68" s="110"/>
      <c r="AB68" s="110"/>
      <c r="AC68" s="110"/>
      <c r="AD68" s="52"/>
      <c r="AE68" s="52"/>
      <c r="AF68" s="244" t="s">
        <v>613</v>
      </c>
      <c r="AH68" s="257"/>
    </row>
    <row r="69" spans="1:58" s="246" customFormat="1" ht="9.9499999999999993" customHeight="1">
      <c r="A69" s="256" t="s">
        <v>760</v>
      </c>
      <c r="B69" s="250"/>
      <c r="C69" s="250"/>
      <c r="D69" s="250"/>
      <c r="E69" s="250"/>
      <c r="F69" s="252"/>
      <c r="G69" s="251" t="s">
        <v>759</v>
      </c>
      <c r="H69" s="250"/>
      <c r="I69" s="254"/>
      <c r="J69" s="253"/>
      <c r="K69" s="67"/>
      <c r="L69" s="67"/>
      <c r="M69" s="255" t="s">
        <v>609</v>
      </c>
      <c r="N69" s="251" t="s">
        <v>758</v>
      </c>
      <c r="O69" s="250"/>
      <c r="P69" s="254"/>
      <c r="Q69" s="253"/>
      <c r="R69" s="67"/>
      <c r="S69" s="250" t="s">
        <v>757</v>
      </c>
      <c r="T69" s="250"/>
      <c r="U69" s="67"/>
      <c r="V69" s="67"/>
      <c r="W69" s="250" t="s">
        <v>756</v>
      </c>
      <c r="X69" s="252"/>
      <c r="Y69" s="251" t="s">
        <v>755</v>
      </c>
      <c r="Z69" s="250"/>
      <c r="AA69" s="250"/>
      <c r="AB69" s="250"/>
      <c r="AC69" s="250"/>
      <c r="AD69" s="67"/>
      <c r="AE69" s="67"/>
      <c r="AF69" s="249" t="s">
        <v>609</v>
      </c>
      <c r="AH69" s="162" t="s">
        <v>754</v>
      </c>
      <c r="AI69" s="248"/>
      <c r="BF69" s="247"/>
    </row>
    <row r="70" spans="1:58" ht="15" customHeight="1">
      <c r="A70" s="160" t="s">
        <v>753</v>
      </c>
      <c r="B70" s="110"/>
      <c r="C70" s="109"/>
      <c r="D70" s="54"/>
      <c r="E70" s="52"/>
      <c r="F70" s="182"/>
      <c r="G70" s="111" t="s">
        <v>752</v>
      </c>
      <c r="H70" s="110"/>
      <c r="I70" s="109"/>
      <c r="J70" s="54"/>
      <c r="K70" s="182"/>
      <c r="L70" s="111" t="s">
        <v>735</v>
      </c>
      <c r="M70" s="110"/>
      <c r="N70" s="109"/>
      <c r="O70" s="54"/>
      <c r="P70" s="52"/>
      <c r="Q70" s="52"/>
      <c r="R70" s="52"/>
      <c r="S70" s="52"/>
      <c r="T70" s="52"/>
      <c r="U70" s="52"/>
      <c r="V70" s="52"/>
      <c r="W70" s="52"/>
      <c r="X70" s="182"/>
      <c r="Y70" s="111" t="s">
        <v>751</v>
      </c>
      <c r="Z70" s="110"/>
      <c r="AA70" s="245"/>
      <c r="AB70" s="54"/>
      <c r="AC70" s="52"/>
      <c r="AD70" s="155" t="s">
        <v>613</v>
      </c>
      <c r="AE70" s="52"/>
      <c r="AF70" s="244" t="s">
        <v>612</v>
      </c>
      <c r="AH70" s="243" t="s">
        <v>750</v>
      </c>
    </row>
    <row r="71" spans="1:58" s="16" customFormat="1" ht="9.9499999999999993" customHeight="1" thickBot="1">
      <c r="A71" s="221" t="s">
        <v>749</v>
      </c>
      <c r="B71" s="98"/>
      <c r="C71" s="97"/>
      <c r="D71" s="38"/>
      <c r="E71" s="36"/>
      <c r="F71" s="179"/>
      <c r="G71" s="99" t="s">
        <v>748</v>
      </c>
      <c r="H71" s="98"/>
      <c r="I71" s="97"/>
      <c r="J71" s="38"/>
      <c r="K71" s="179"/>
      <c r="L71" s="99" t="s">
        <v>747</v>
      </c>
      <c r="M71" s="98"/>
      <c r="N71" s="97"/>
      <c r="O71" s="38"/>
      <c r="P71" s="36"/>
      <c r="Q71" s="36"/>
      <c r="R71" s="36"/>
      <c r="S71" s="36"/>
      <c r="T71" s="36"/>
      <c r="U71" s="36"/>
      <c r="V71" s="36"/>
      <c r="W71" s="36"/>
      <c r="X71" s="179"/>
      <c r="Y71" s="99" t="s">
        <v>746</v>
      </c>
      <c r="Z71" s="98"/>
      <c r="AA71" s="97"/>
      <c r="AB71" s="38"/>
      <c r="AC71" s="36"/>
      <c r="AD71" s="242" t="s">
        <v>609</v>
      </c>
      <c r="AE71" s="36"/>
      <c r="AF71" s="200" t="s">
        <v>608</v>
      </c>
      <c r="AH71" s="18"/>
      <c r="AI71" s="18"/>
      <c r="BF71" s="17"/>
    </row>
    <row r="72" spans="1:58" ht="2.25" customHeight="1"/>
    <row r="73" spans="1:58" ht="2.25" customHeight="1"/>
    <row r="74" spans="1:58" s="15" customFormat="1" ht="12.75" customHeight="1">
      <c r="A74" s="241" t="s">
        <v>745</v>
      </c>
      <c r="B74" s="241"/>
      <c r="C74" s="241"/>
      <c r="D74" s="241"/>
      <c r="E74" s="241"/>
      <c r="F74" s="241"/>
      <c r="G74" s="241"/>
      <c r="H74" s="241"/>
      <c r="I74" s="14" t="s">
        <v>744</v>
      </c>
      <c r="J74" s="14"/>
      <c r="K74" s="14"/>
      <c r="L74" s="14"/>
      <c r="M74" s="14"/>
      <c r="N74" s="14"/>
      <c r="O74" s="14"/>
      <c r="P74" s="67"/>
      <c r="Q74" s="67"/>
      <c r="R74" s="241" t="s">
        <v>742</v>
      </c>
      <c r="S74" s="241"/>
      <c r="U74" s="14" t="s">
        <v>743</v>
      </c>
      <c r="V74" s="14"/>
      <c r="W74" s="14"/>
      <c r="X74" s="14"/>
      <c r="Y74" s="14"/>
      <c r="Z74" s="14"/>
      <c r="AA74" s="14"/>
      <c r="AB74" s="14"/>
      <c r="AC74" s="67"/>
      <c r="AD74" s="67"/>
      <c r="AE74" s="241" t="s">
        <v>742</v>
      </c>
      <c r="AF74" s="241"/>
      <c r="AH74" s="162" t="s">
        <v>741</v>
      </c>
      <c r="AI74" s="151"/>
      <c r="BF74" s="150"/>
    </row>
    <row r="75" spans="1:58" s="236" customFormat="1" ht="9.9499999999999993" customHeight="1">
      <c r="A75" s="239" t="s">
        <v>740</v>
      </c>
      <c r="B75" s="239"/>
      <c r="C75" s="239"/>
      <c r="D75" s="239"/>
      <c r="E75" s="239"/>
      <c r="F75" s="239"/>
      <c r="G75" s="239"/>
      <c r="H75" s="239"/>
      <c r="I75" s="12" t="s">
        <v>739</v>
      </c>
      <c r="J75" s="12"/>
      <c r="K75" s="12"/>
      <c r="L75" s="12"/>
      <c r="M75" s="12"/>
      <c r="N75" s="12"/>
      <c r="O75" s="12"/>
      <c r="P75" s="240"/>
      <c r="Q75" s="240"/>
      <c r="R75" s="239" t="s">
        <v>737</v>
      </c>
      <c r="S75" s="239"/>
      <c r="U75" s="12" t="s">
        <v>738</v>
      </c>
      <c r="V75" s="12"/>
      <c r="W75" s="12"/>
      <c r="X75" s="12"/>
      <c r="Y75" s="12"/>
      <c r="Z75" s="12"/>
      <c r="AA75" s="12"/>
      <c r="AB75" s="12"/>
      <c r="AC75" s="240"/>
      <c r="AD75" s="240"/>
      <c r="AE75" s="239" t="s">
        <v>737</v>
      </c>
      <c r="AF75" s="239"/>
      <c r="AH75" s="162" t="s">
        <v>736</v>
      </c>
      <c r="AI75" s="238"/>
      <c r="BF75" s="237"/>
    </row>
    <row r="76" spans="1:58" ht="2.25" customHeight="1" thickBot="1"/>
    <row r="77" spans="1:58" ht="12.75" customHeight="1">
      <c r="A77" s="193" t="s">
        <v>735</v>
      </c>
      <c r="B77" s="190"/>
      <c r="C77" s="190"/>
      <c r="D77" s="190"/>
      <c r="E77" s="190"/>
      <c r="F77" s="190"/>
      <c r="G77" s="190"/>
      <c r="H77" s="192"/>
      <c r="I77" s="191" t="s">
        <v>714</v>
      </c>
      <c r="J77" s="190"/>
      <c r="K77" s="190"/>
      <c r="L77" s="190"/>
      <c r="M77" s="190"/>
      <c r="N77" s="190"/>
      <c r="O77" s="190"/>
      <c r="P77" s="190"/>
      <c r="Q77" s="190"/>
      <c r="R77" s="192"/>
      <c r="S77" s="191" t="s">
        <v>734</v>
      </c>
      <c r="T77" s="190"/>
      <c r="U77" s="190"/>
      <c r="V77" s="190"/>
      <c r="W77" s="190"/>
      <c r="X77" s="190"/>
      <c r="Y77" s="192"/>
      <c r="Z77" s="191" t="s">
        <v>733</v>
      </c>
      <c r="AA77" s="190"/>
      <c r="AB77" s="190"/>
      <c r="AC77" s="190"/>
      <c r="AD77" s="190"/>
      <c r="AE77" s="190"/>
      <c r="AF77" s="189"/>
      <c r="AH77" s="162" t="s">
        <v>732</v>
      </c>
    </row>
    <row r="78" spans="1:58" s="16" customFormat="1" ht="9.9499999999999993" customHeight="1">
      <c r="A78" s="188" t="s">
        <v>731</v>
      </c>
      <c r="B78" s="148"/>
      <c r="C78" s="148"/>
      <c r="D78" s="148"/>
      <c r="E78" s="148"/>
      <c r="F78" s="148"/>
      <c r="G78" s="148"/>
      <c r="H78" s="186"/>
      <c r="I78" s="149" t="s">
        <v>672</v>
      </c>
      <c r="J78" s="148"/>
      <c r="K78" s="148"/>
      <c r="L78" s="148"/>
      <c r="M78" s="148"/>
      <c r="N78" s="148"/>
      <c r="O78" s="148"/>
      <c r="P78" s="148"/>
      <c r="Q78" s="148"/>
      <c r="R78" s="186"/>
      <c r="S78" s="149" t="s">
        <v>730</v>
      </c>
      <c r="T78" s="148"/>
      <c r="U78" s="148"/>
      <c r="V78" s="148"/>
      <c r="W78" s="148"/>
      <c r="X78" s="148"/>
      <c r="Y78" s="186"/>
      <c r="Z78" s="149" t="s">
        <v>729</v>
      </c>
      <c r="AA78" s="148"/>
      <c r="AB78" s="148"/>
      <c r="AC78" s="148"/>
      <c r="AD78" s="148"/>
      <c r="AE78" s="148"/>
      <c r="AF78" s="185"/>
      <c r="AH78" s="162" t="s">
        <v>728</v>
      </c>
      <c r="AI78" s="18"/>
      <c r="BF78" s="17"/>
    </row>
    <row r="79" spans="1:58" ht="12.75" customHeight="1">
      <c r="A79" s="209"/>
      <c r="B79" s="207"/>
      <c r="C79" s="207"/>
      <c r="D79" s="207"/>
      <c r="E79" s="207"/>
      <c r="F79" s="207"/>
      <c r="G79" s="207"/>
      <c r="H79" s="206"/>
      <c r="I79" s="208"/>
      <c r="J79" s="207"/>
      <c r="K79" s="207"/>
      <c r="L79" s="207"/>
      <c r="M79" s="207"/>
      <c r="N79" s="207"/>
      <c r="O79" s="207"/>
      <c r="P79" s="207"/>
      <c r="Q79" s="207"/>
      <c r="R79" s="206"/>
      <c r="S79" s="54"/>
      <c r="T79" s="52"/>
      <c r="U79" s="53" t="s">
        <v>613</v>
      </c>
      <c r="V79" s="52"/>
      <c r="W79" s="53" t="s">
        <v>612</v>
      </c>
      <c r="X79" s="52"/>
      <c r="Y79" s="51" t="s">
        <v>611</v>
      </c>
      <c r="Z79" s="54"/>
      <c r="AA79" s="52"/>
      <c r="AB79" s="53" t="s">
        <v>613</v>
      </c>
      <c r="AC79" s="52"/>
      <c r="AD79" s="53" t="s">
        <v>612</v>
      </c>
      <c r="AE79" s="52"/>
      <c r="AF79" s="205" t="s">
        <v>611</v>
      </c>
    </row>
    <row r="80" spans="1:58" ht="9.9499999999999993" customHeight="1">
      <c r="A80" s="214"/>
      <c r="B80" s="212"/>
      <c r="C80" s="212"/>
      <c r="D80" s="212"/>
      <c r="E80" s="212"/>
      <c r="F80" s="212"/>
      <c r="G80" s="212"/>
      <c r="H80" s="211"/>
      <c r="I80" s="213"/>
      <c r="J80" s="212"/>
      <c r="K80" s="212"/>
      <c r="L80" s="212"/>
      <c r="M80" s="212"/>
      <c r="N80" s="212"/>
      <c r="O80" s="212"/>
      <c r="P80" s="212"/>
      <c r="Q80" s="212"/>
      <c r="R80" s="211"/>
      <c r="S80" s="68"/>
      <c r="T80" s="67"/>
      <c r="U80" s="19" t="s">
        <v>609</v>
      </c>
      <c r="V80" s="67"/>
      <c r="W80" s="19" t="s">
        <v>608</v>
      </c>
      <c r="X80" s="67"/>
      <c r="Y80" s="66" t="s">
        <v>607</v>
      </c>
      <c r="Z80" s="68"/>
      <c r="AA80" s="67"/>
      <c r="AB80" s="19" t="s">
        <v>609</v>
      </c>
      <c r="AC80" s="67"/>
      <c r="AD80" s="19" t="s">
        <v>608</v>
      </c>
      <c r="AE80" s="67"/>
      <c r="AF80" s="210" t="s">
        <v>607</v>
      </c>
    </row>
    <row r="81" spans="1:58" ht="12.75" customHeight="1">
      <c r="A81" s="209"/>
      <c r="B81" s="207"/>
      <c r="C81" s="207"/>
      <c r="D81" s="207"/>
      <c r="E81" s="207"/>
      <c r="F81" s="207"/>
      <c r="G81" s="207"/>
      <c r="H81" s="206"/>
      <c r="I81" s="208"/>
      <c r="J81" s="207"/>
      <c r="K81" s="207"/>
      <c r="L81" s="207"/>
      <c r="M81" s="207"/>
      <c r="N81" s="207"/>
      <c r="O81" s="207"/>
      <c r="P81" s="207"/>
      <c r="Q81" s="207"/>
      <c r="R81" s="206"/>
      <c r="S81" s="54"/>
      <c r="T81" s="52"/>
      <c r="U81" s="53" t="s">
        <v>613</v>
      </c>
      <c r="V81" s="52"/>
      <c r="W81" s="53" t="s">
        <v>612</v>
      </c>
      <c r="X81" s="52"/>
      <c r="Y81" s="51" t="s">
        <v>611</v>
      </c>
      <c r="Z81" s="54"/>
      <c r="AA81" s="52"/>
      <c r="AB81" s="53" t="s">
        <v>613</v>
      </c>
      <c r="AC81" s="52"/>
      <c r="AD81" s="53" t="s">
        <v>612</v>
      </c>
      <c r="AE81" s="52"/>
      <c r="AF81" s="205" t="s">
        <v>611</v>
      </c>
      <c r="AH81" s="162" t="s">
        <v>727</v>
      </c>
    </row>
    <row r="82" spans="1:58" ht="9.9499999999999993" customHeight="1">
      <c r="A82" s="214"/>
      <c r="B82" s="212"/>
      <c r="C82" s="212"/>
      <c r="D82" s="212"/>
      <c r="E82" s="212"/>
      <c r="F82" s="212"/>
      <c r="G82" s="212"/>
      <c r="H82" s="211"/>
      <c r="I82" s="213"/>
      <c r="J82" s="212"/>
      <c r="K82" s="212"/>
      <c r="L82" s="212"/>
      <c r="M82" s="212"/>
      <c r="N82" s="212"/>
      <c r="O82" s="212"/>
      <c r="P82" s="212"/>
      <c r="Q82" s="212"/>
      <c r="R82" s="211"/>
      <c r="S82" s="68"/>
      <c r="T82" s="67"/>
      <c r="U82" s="19" t="s">
        <v>609</v>
      </c>
      <c r="V82" s="67"/>
      <c r="W82" s="19" t="s">
        <v>608</v>
      </c>
      <c r="X82" s="67"/>
      <c r="Y82" s="66" t="s">
        <v>607</v>
      </c>
      <c r="Z82" s="68"/>
      <c r="AA82" s="67"/>
      <c r="AB82" s="19" t="s">
        <v>609</v>
      </c>
      <c r="AC82" s="67"/>
      <c r="AD82" s="19" t="s">
        <v>608</v>
      </c>
      <c r="AE82" s="67"/>
      <c r="AF82" s="210" t="s">
        <v>607</v>
      </c>
      <c r="AH82" s="235" t="s">
        <v>726</v>
      </c>
    </row>
    <row r="83" spans="1:58" ht="12.75" customHeight="1">
      <c r="A83" s="209"/>
      <c r="B83" s="207"/>
      <c r="C83" s="207"/>
      <c r="D83" s="207"/>
      <c r="E83" s="207"/>
      <c r="F83" s="207"/>
      <c r="G83" s="207"/>
      <c r="H83" s="206"/>
      <c r="I83" s="208"/>
      <c r="J83" s="207"/>
      <c r="K83" s="207"/>
      <c r="L83" s="207"/>
      <c r="M83" s="207"/>
      <c r="N83" s="207"/>
      <c r="O83" s="207"/>
      <c r="P83" s="207"/>
      <c r="Q83" s="207"/>
      <c r="R83" s="206"/>
      <c r="S83" s="54"/>
      <c r="T83" s="52"/>
      <c r="U83" s="53" t="s">
        <v>613</v>
      </c>
      <c r="V83" s="52"/>
      <c r="W83" s="53" t="s">
        <v>612</v>
      </c>
      <c r="X83" s="52"/>
      <c r="Y83" s="51" t="s">
        <v>611</v>
      </c>
      <c r="Z83" s="54"/>
      <c r="AA83" s="52"/>
      <c r="AB83" s="53" t="s">
        <v>613</v>
      </c>
      <c r="AC83" s="52"/>
      <c r="AD83" s="53" t="s">
        <v>612</v>
      </c>
      <c r="AE83" s="52"/>
      <c r="AF83" s="205" t="s">
        <v>611</v>
      </c>
      <c r="AH83" s="234" t="s">
        <v>725</v>
      </c>
    </row>
    <row r="84" spans="1:58" ht="9.9499999999999993" customHeight="1">
      <c r="A84" s="214"/>
      <c r="B84" s="212"/>
      <c r="C84" s="212"/>
      <c r="D84" s="212"/>
      <c r="E84" s="212"/>
      <c r="F84" s="212"/>
      <c r="G84" s="212"/>
      <c r="H84" s="211"/>
      <c r="I84" s="213"/>
      <c r="J84" s="212"/>
      <c r="K84" s="212"/>
      <c r="L84" s="212"/>
      <c r="M84" s="212"/>
      <c r="N84" s="212"/>
      <c r="O84" s="212"/>
      <c r="P84" s="212"/>
      <c r="Q84" s="212"/>
      <c r="R84" s="211"/>
      <c r="S84" s="68"/>
      <c r="T84" s="67"/>
      <c r="U84" s="19" t="s">
        <v>609</v>
      </c>
      <c r="V84" s="67"/>
      <c r="W84" s="19" t="s">
        <v>608</v>
      </c>
      <c r="X84" s="67"/>
      <c r="Y84" s="66" t="s">
        <v>607</v>
      </c>
      <c r="Z84" s="68"/>
      <c r="AA84" s="67"/>
      <c r="AB84" s="19" t="s">
        <v>609</v>
      </c>
      <c r="AC84" s="67"/>
      <c r="AD84" s="19" t="s">
        <v>608</v>
      </c>
      <c r="AE84" s="67"/>
      <c r="AF84" s="210" t="s">
        <v>607</v>
      </c>
    </row>
    <row r="85" spans="1:58" s="4" customFormat="1" ht="12.75" customHeight="1">
      <c r="A85" s="233" t="s">
        <v>724</v>
      </c>
      <c r="B85" s="229"/>
      <c r="C85" s="229"/>
      <c r="D85" s="228"/>
      <c r="E85" s="232"/>
      <c r="F85" s="207"/>
      <c r="G85" s="207"/>
      <c r="H85" s="207"/>
      <c r="I85" s="207"/>
      <c r="J85" s="207"/>
      <c r="K85" s="207"/>
      <c r="L85" s="206"/>
      <c r="M85" s="230" t="s">
        <v>723</v>
      </c>
      <c r="N85" s="229"/>
      <c r="O85" s="231"/>
      <c r="P85" s="54"/>
      <c r="Q85" s="52"/>
      <c r="R85" s="53" t="s">
        <v>613</v>
      </c>
      <c r="S85" s="52"/>
      <c r="T85" s="53" t="s">
        <v>612</v>
      </c>
      <c r="U85" s="52"/>
      <c r="V85" s="51" t="s">
        <v>611</v>
      </c>
      <c r="W85" s="230" t="s">
        <v>722</v>
      </c>
      <c r="X85" s="229"/>
      <c r="Y85" s="228"/>
      <c r="Z85" s="227"/>
      <c r="AA85" s="225"/>
      <c r="AB85" s="225"/>
      <c r="AC85" s="226" t="s">
        <v>721</v>
      </c>
      <c r="AD85" s="225"/>
      <c r="AE85" s="225"/>
      <c r="AF85" s="224" t="s">
        <v>720</v>
      </c>
      <c r="AH85" s="162" t="s">
        <v>719</v>
      </c>
      <c r="AI85" s="223"/>
      <c r="BF85" s="222"/>
    </row>
    <row r="86" spans="1:58" s="16" customFormat="1" ht="9.9499999999999993" customHeight="1" thickBot="1">
      <c r="A86" s="221" t="s">
        <v>718</v>
      </c>
      <c r="B86" s="98"/>
      <c r="C86" s="98"/>
      <c r="D86" s="219"/>
      <c r="E86" s="220"/>
      <c r="F86" s="202"/>
      <c r="G86" s="202"/>
      <c r="H86" s="202"/>
      <c r="I86" s="202"/>
      <c r="J86" s="202"/>
      <c r="K86" s="202"/>
      <c r="L86" s="201"/>
      <c r="M86" s="99" t="s">
        <v>717</v>
      </c>
      <c r="N86" s="98"/>
      <c r="O86" s="97"/>
      <c r="P86" s="38"/>
      <c r="Q86" s="36"/>
      <c r="R86" s="37" t="s">
        <v>609</v>
      </c>
      <c r="S86" s="36"/>
      <c r="T86" s="37" t="s">
        <v>608</v>
      </c>
      <c r="U86" s="36"/>
      <c r="V86" s="35" t="s">
        <v>607</v>
      </c>
      <c r="W86" s="99" t="s">
        <v>716</v>
      </c>
      <c r="X86" s="98"/>
      <c r="Y86" s="219"/>
      <c r="Z86" s="218"/>
      <c r="AA86" s="216"/>
      <c r="AB86" s="216"/>
      <c r="AC86" s="217"/>
      <c r="AD86" s="216"/>
      <c r="AE86" s="216"/>
      <c r="AF86" s="215"/>
      <c r="AH86" s="92"/>
      <c r="AI86" s="18"/>
      <c r="BF86" s="17"/>
    </row>
    <row r="87" spans="1:58" ht="2.4500000000000002" customHeight="1"/>
    <row r="88" spans="1:58" ht="15" customHeight="1" thickBot="1">
      <c r="A88" s="23" t="s">
        <v>715</v>
      </c>
    </row>
    <row r="89" spans="1:58" ht="12.75" customHeight="1">
      <c r="A89" s="193" t="s">
        <v>682</v>
      </c>
      <c r="B89" s="190"/>
      <c r="C89" s="190"/>
      <c r="D89" s="190"/>
      <c r="E89" s="190"/>
      <c r="F89" s="190"/>
      <c r="G89" s="190"/>
      <c r="H89" s="192"/>
      <c r="I89" s="191" t="s">
        <v>714</v>
      </c>
      <c r="J89" s="190"/>
      <c r="K89" s="190"/>
      <c r="L89" s="190"/>
      <c r="M89" s="190"/>
      <c r="N89" s="190"/>
      <c r="O89" s="190"/>
      <c r="P89" s="190"/>
      <c r="Q89" s="190"/>
      <c r="R89" s="192"/>
      <c r="S89" s="191" t="s">
        <v>713</v>
      </c>
      <c r="T89" s="190"/>
      <c r="U89" s="190"/>
      <c r="V89" s="190"/>
      <c r="W89" s="190"/>
      <c r="X89" s="190"/>
      <c r="Y89" s="192"/>
      <c r="Z89" s="191" t="s">
        <v>712</v>
      </c>
      <c r="AA89" s="190"/>
      <c r="AB89" s="190"/>
      <c r="AC89" s="190"/>
      <c r="AD89" s="190"/>
      <c r="AE89" s="190"/>
      <c r="AF89" s="189"/>
      <c r="AH89" s="162" t="s">
        <v>711</v>
      </c>
    </row>
    <row r="90" spans="1:58" s="16" customFormat="1" ht="9.9499999999999993" customHeight="1">
      <c r="A90" s="188" t="s">
        <v>710</v>
      </c>
      <c r="B90" s="148"/>
      <c r="C90" s="148"/>
      <c r="D90" s="148"/>
      <c r="E90" s="148"/>
      <c r="F90" s="148"/>
      <c r="G90" s="148"/>
      <c r="H90" s="186"/>
      <c r="I90" s="149" t="s">
        <v>672</v>
      </c>
      <c r="J90" s="148"/>
      <c r="K90" s="148"/>
      <c r="L90" s="148"/>
      <c r="M90" s="148"/>
      <c r="N90" s="148"/>
      <c r="O90" s="148"/>
      <c r="P90" s="148"/>
      <c r="Q90" s="148"/>
      <c r="R90" s="186"/>
      <c r="S90" s="149" t="s">
        <v>709</v>
      </c>
      <c r="T90" s="148"/>
      <c r="U90" s="148"/>
      <c r="V90" s="148"/>
      <c r="W90" s="148"/>
      <c r="X90" s="148"/>
      <c r="Y90" s="186"/>
      <c r="Z90" s="149" t="s">
        <v>708</v>
      </c>
      <c r="AA90" s="148"/>
      <c r="AB90" s="148"/>
      <c r="AC90" s="148"/>
      <c r="AD90" s="148"/>
      <c r="AE90" s="148"/>
      <c r="AF90" s="185"/>
      <c r="AH90" s="92" t="s">
        <v>707</v>
      </c>
      <c r="AI90" s="18"/>
      <c r="BF90" s="17"/>
    </row>
    <row r="91" spans="1:58" ht="12.75" customHeight="1">
      <c r="A91" s="209"/>
      <c r="B91" s="207"/>
      <c r="C91" s="207"/>
      <c r="D91" s="207"/>
      <c r="E91" s="207"/>
      <c r="F91" s="207"/>
      <c r="G91" s="207"/>
      <c r="H91" s="206"/>
      <c r="I91" s="208"/>
      <c r="J91" s="207"/>
      <c r="K91" s="207"/>
      <c r="L91" s="207"/>
      <c r="M91" s="207"/>
      <c r="N91" s="207"/>
      <c r="O91" s="207"/>
      <c r="P91" s="207"/>
      <c r="Q91" s="207"/>
      <c r="R91" s="206"/>
      <c r="S91" s="54"/>
      <c r="T91" s="52"/>
      <c r="U91" s="53" t="s">
        <v>613</v>
      </c>
      <c r="V91" s="52"/>
      <c r="W91" s="53" t="s">
        <v>612</v>
      </c>
      <c r="X91" s="52"/>
      <c r="Y91" s="51" t="s">
        <v>611</v>
      </c>
      <c r="Z91" s="54"/>
      <c r="AA91" s="52"/>
      <c r="AB91" s="53" t="s">
        <v>613</v>
      </c>
      <c r="AC91" s="52"/>
      <c r="AD91" s="53" t="s">
        <v>612</v>
      </c>
      <c r="AE91" s="52"/>
      <c r="AF91" s="205" t="s">
        <v>611</v>
      </c>
    </row>
    <row r="92" spans="1:58" ht="9.9499999999999993" customHeight="1">
      <c r="A92" s="214"/>
      <c r="B92" s="212"/>
      <c r="C92" s="212"/>
      <c r="D92" s="212"/>
      <c r="E92" s="212"/>
      <c r="F92" s="212"/>
      <c r="G92" s="212"/>
      <c r="H92" s="211"/>
      <c r="I92" s="213"/>
      <c r="J92" s="212"/>
      <c r="K92" s="212"/>
      <c r="L92" s="212"/>
      <c r="M92" s="212"/>
      <c r="N92" s="212"/>
      <c r="O92" s="212"/>
      <c r="P92" s="212"/>
      <c r="Q92" s="212"/>
      <c r="R92" s="211"/>
      <c r="S92" s="68"/>
      <c r="T92" s="67"/>
      <c r="U92" s="19" t="s">
        <v>609</v>
      </c>
      <c r="V92" s="67"/>
      <c r="W92" s="19" t="s">
        <v>608</v>
      </c>
      <c r="X92" s="67"/>
      <c r="Y92" s="66" t="s">
        <v>607</v>
      </c>
      <c r="Z92" s="68"/>
      <c r="AA92" s="67"/>
      <c r="AB92" s="19" t="s">
        <v>609</v>
      </c>
      <c r="AC92" s="67"/>
      <c r="AD92" s="19" t="s">
        <v>608</v>
      </c>
      <c r="AE92" s="67"/>
      <c r="AF92" s="210" t="s">
        <v>607</v>
      </c>
    </row>
    <row r="93" spans="1:58" ht="12.75" customHeight="1">
      <c r="A93" s="209"/>
      <c r="B93" s="207"/>
      <c r="C93" s="207"/>
      <c r="D93" s="207"/>
      <c r="E93" s="207"/>
      <c r="F93" s="207"/>
      <c r="G93" s="207"/>
      <c r="H93" s="206"/>
      <c r="I93" s="208"/>
      <c r="J93" s="207"/>
      <c r="K93" s="207"/>
      <c r="L93" s="207"/>
      <c r="M93" s="207"/>
      <c r="N93" s="207"/>
      <c r="O93" s="207"/>
      <c r="P93" s="207"/>
      <c r="Q93" s="207"/>
      <c r="R93" s="206"/>
      <c r="S93" s="54"/>
      <c r="T93" s="52"/>
      <c r="U93" s="53" t="s">
        <v>613</v>
      </c>
      <c r="V93" s="52"/>
      <c r="W93" s="53" t="s">
        <v>612</v>
      </c>
      <c r="X93" s="52"/>
      <c r="Y93" s="51" t="s">
        <v>611</v>
      </c>
      <c r="Z93" s="54"/>
      <c r="AA93" s="52"/>
      <c r="AB93" s="53" t="s">
        <v>613</v>
      </c>
      <c r="AC93" s="52"/>
      <c r="AD93" s="53" t="s">
        <v>612</v>
      </c>
      <c r="AE93" s="52"/>
      <c r="AF93" s="205" t="s">
        <v>611</v>
      </c>
    </row>
    <row r="94" spans="1:58" ht="9.9499999999999993" customHeight="1">
      <c r="A94" s="214"/>
      <c r="B94" s="212"/>
      <c r="C94" s="212"/>
      <c r="D94" s="212"/>
      <c r="E94" s="212"/>
      <c r="F94" s="212"/>
      <c r="G94" s="212"/>
      <c r="H94" s="211"/>
      <c r="I94" s="213"/>
      <c r="J94" s="212"/>
      <c r="K94" s="212"/>
      <c r="L94" s="212"/>
      <c r="M94" s="212"/>
      <c r="N94" s="212"/>
      <c r="O94" s="212"/>
      <c r="P94" s="212"/>
      <c r="Q94" s="212"/>
      <c r="R94" s="211"/>
      <c r="S94" s="68"/>
      <c r="T94" s="67"/>
      <c r="U94" s="19" t="s">
        <v>609</v>
      </c>
      <c r="V94" s="67"/>
      <c r="W94" s="19" t="s">
        <v>608</v>
      </c>
      <c r="X94" s="67"/>
      <c r="Y94" s="66" t="s">
        <v>607</v>
      </c>
      <c r="Z94" s="68"/>
      <c r="AA94" s="67"/>
      <c r="AB94" s="19" t="s">
        <v>609</v>
      </c>
      <c r="AC94" s="67"/>
      <c r="AD94" s="19" t="s">
        <v>608</v>
      </c>
      <c r="AE94" s="67"/>
      <c r="AF94" s="210" t="s">
        <v>607</v>
      </c>
    </row>
    <row r="95" spans="1:58" ht="12.75" customHeight="1">
      <c r="A95" s="209"/>
      <c r="B95" s="207"/>
      <c r="C95" s="207"/>
      <c r="D95" s="207"/>
      <c r="E95" s="207"/>
      <c r="F95" s="207"/>
      <c r="G95" s="207"/>
      <c r="H95" s="206"/>
      <c r="I95" s="208"/>
      <c r="J95" s="207"/>
      <c r="K95" s="207"/>
      <c r="L95" s="207"/>
      <c r="M95" s="207"/>
      <c r="N95" s="207"/>
      <c r="O95" s="207"/>
      <c r="P95" s="207"/>
      <c r="Q95" s="207"/>
      <c r="R95" s="206"/>
      <c r="S95" s="54"/>
      <c r="T95" s="52"/>
      <c r="U95" s="53" t="s">
        <v>613</v>
      </c>
      <c r="V95" s="52"/>
      <c r="W95" s="53" t="s">
        <v>612</v>
      </c>
      <c r="X95" s="52"/>
      <c r="Y95" s="51" t="s">
        <v>611</v>
      </c>
      <c r="Z95" s="54"/>
      <c r="AA95" s="52"/>
      <c r="AB95" s="53" t="s">
        <v>613</v>
      </c>
      <c r="AC95" s="52"/>
      <c r="AD95" s="53" t="s">
        <v>612</v>
      </c>
      <c r="AE95" s="52"/>
      <c r="AF95" s="205" t="s">
        <v>611</v>
      </c>
    </row>
    <row r="96" spans="1:58" ht="9.9499999999999993" customHeight="1" thickBot="1">
      <c r="A96" s="204"/>
      <c r="B96" s="202"/>
      <c r="C96" s="202"/>
      <c r="D96" s="202"/>
      <c r="E96" s="202"/>
      <c r="F96" s="202"/>
      <c r="G96" s="202"/>
      <c r="H96" s="201"/>
      <c r="I96" s="203"/>
      <c r="J96" s="202"/>
      <c r="K96" s="202"/>
      <c r="L96" s="202"/>
      <c r="M96" s="202"/>
      <c r="N96" s="202"/>
      <c r="O96" s="202"/>
      <c r="P96" s="202"/>
      <c r="Q96" s="202"/>
      <c r="R96" s="201"/>
      <c r="S96" s="38"/>
      <c r="T96" s="36"/>
      <c r="U96" s="37" t="s">
        <v>609</v>
      </c>
      <c r="V96" s="36"/>
      <c r="W96" s="37" t="s">
        <v>608</v>
      </c>
      <c r="X96" s="36"/>
      <c r="Y96" s="35" t="s">
        <v>607</v>
      </c>
      <c r="Z96" s="38"/>
      <c r="AA96" s="36"/>
      <c r="AB96" s="37" t="s">
        <v>609</v>
      </c>
      <c r="AC96" s="36"/>
      <c r="AD96" s="37" t="s">
        <v>608</v>
      </c>
      <c r="AE96" s="36"/>
      <c r="AF96" s="200" t="s">
        <v>607</v>
      </c>
    </row>
    <row r="97" spans="1:58" ht="2.4500000000000002" customHeight="1"/>
    <row r="98" spans="1:58" ht="15" customHeight="1" thickBot="1">
      <c r="A98" s="23" t="s">
        <v>706</v>
      </c>
    </row>
    <row r="99" spans="1:58" ht="60" customHeight="1">
      <c r="A99" s="199" t="s">
        <v>705</v>
      </c>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7"/>
    </row>
    <row r="100" spans="1:58" s="16" customFormat="1" ht="60" customHeight="1">
      <c r="A100" s="196"/>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4"/>
      <c r="AH100" s="18"/>
      <c r="AI100" s="18"/>
      <c r="BF100" s="17"/>
    </row>
    <row r="101" spans="1:58" ht="2.4500000000000002" customHeight="1"/>
    <row r="102" spans="1:58" ht="15" customHeight="1" thickBot="1">
      <c r="A102" s="23" t="s">
        <v>704</v>
      </c>
    </row>
    <row r="103" spans="1:58" ht="12.75" customHeight="1">
      <c r="A103" s="193" t="s">
        <v>696</v>
      </c>
      <c r="B103" s="190"/>
      <c r="C103" s="190"/>
      <c r="D103" s="190"/>
      <c r="E103" s="190"/>
      <c r="F103" s="192"/>
      <c r="G103" s="191" t="s">
        <v>635</v>
      </c>
      <c r="H103" s="190"/>
      <c r="I103" s="192"/>
      <c r="J103" s="191" t="s">
        <v>633</v>
      </c>
      <c r="K103" s="190"/>
      <c r="L103" s="190"/>
      <c r="M103" s="190"/>
      <c r="N103" s="190"/>
      <c r="O103" s="190"/>
      <c r="P103" s="192"/>
      <c r="Q103" s="191" t="s">
        <v>703</v>
      </c>
      <c r="R103" s="190"/>
      <c r="S103" s="190"/>
      <c r="T103" s="192"/>
      <c r="U103" s="191" t="s">
        <v>676</v>
      </c>
      <c r="V103" s="190"/>
      <c r="W103" s="190"/>
      <c r="X103" s="190"/>
      <c r="Y103" s="190"/>
      <c r="Z103" s="190"/>
      <c r="AA103" s="190"/>
      <c r="AB103" s="190"/>
      <c r="AC103" s="190"/>
      <c r="AD103" s="190"/>
      <c r="AE103" s="190"/>
      <c r="AF103" s="189"/>
    </row>
    <row r="104" spans="1:58" s="16" customFormat="1" ht="9.9499999999999993" customHeight="1">
      <c r="A104" s="188" t="s">
        <v>627</v>
      </c>
      <c r="B104" s="148"/>
      <c r="C104" s="148"/>
      <c r="D104" s="148"/>
      <c r="E104" s="148"/>
      <c r="F104" s="186"/>
      <c r="G104" s="149" t="s">
        <v>628</v>
      </c>
      <c r="H104" s="148"/>
      <c r="I104" s="186"/>
      <c r="J104" s="187" t="s">
        <v>626</v>
      </c>
      <c r="K104" s="148"/>
      <c r="L104" s="148"/>
      <c r="M104" s="148"/>
      <c r="N104" s="148"/>
      <c r="O104" s="148"/>
      <c r="P104" s="186"/>
      <c r="Q104" s="149" t="s">
        <v>678</v>
      </c>
      <c r="R104" s="148"/>
      <c r="S104" s="148"/>
      <c r="T104" s="186"/>
      <c r="U104" s="149" t="s">
        <v>672</v>
      </c>
      <c r="V104" s="148"/>
      <c r="W104" s="148"/>
      <c r="X104" s="148"/>
      <c r="Y104" s="148"/>
      <c r="Z104" s="148"/>
      <c r="AA104" s="148"/>
      <c r="AB104" s="148"/>
      <c r="AC104" s="148"/>
      <c r="AD104" s="148"/>
      <c r="AE104" s="148"/>
      <c r="AF104" s="185"/>
      <c r="AH104" s="18"/>
      <c r="AI104" s="18"/>
      <c r="BF104" s="17"/>
    </row>
    <row r="105" spans="1:58" ht="12.75" customHeight="1">
      <c r="A105" s="90"/>
      <c r="B105" s="52"/>
      <c r="C105" s="52"/>
      <c r="D105" s="52"/>
      <c r="E105" s="52"/>
      <c r="F105" s="182"/>
      <c r="G105" s="54" t="s">
        <v>702</v>
      </c>
      <c r="H105" s="52"/>
      <c r="I105" s="182"/>
      <c r="J105" s="54"/>
      <c r="K105" s="52"/>
      <c r="L105" s="53" t="s">
        <v>613</v>
      </c>
      <c r="M105" s="52"/>
      <c r="N105" s="53" t="s">
        <v>612</v>
      </c>
      <c r="O105" s="52"/>
      <c r="P105" s="51" t="s">
        <v>611</v>
      </c>
      <c r="Q105" s="54"/>
      <c r="R105" s="52"/>
      <c r="S105" s="52"/>
      <c r="T105" s="182"/>
      <c r="U105" s="135" t="str">
        <f>IF(OR(A105="",E42=""),"",E42)</f>
        <v/>
      </c>
      <c r="V105" s="134"/>
      <c r="W105" s="134"/>
      <c r="X105" s="134"/>
      <c r="Y105" s="134"/>
      <c r="Z105" s="134"/>
      <c r="AA105" s="134"/>
      <c r="AB105" s="134"/>
      <c r="AC105" s="134"/>
      <c r="AD105" s="134"/>
      <c r="AE105" s="134"/>
      <c r="AF105" s="181"/>
    </row>
    <row r="106" spans="1:58" ht="9.9499999999999993" customHeight="1">
      <c r="A106" s="184"/>
      <c r="B106" s="67"/>
      <c r="C106" s="67"/>
      <c r="D106" s="67"/>
      <c r="E106" s="67"/>
      <c r="F106" s="161"/>
      <c r="G106" s="68"/>
      <c r="H106" s="67"/>
      <c r="I106" s="161"/>
      <c r="J106" s="68"/>
      <c r="K106" s="67"/>
      <c r="L106" s="19" t="s">
        <v>609</v>
      </c>
      <c r="M106" s="67"/>
      <c r="N106" s="19" t="s">
        <v>608</v>
      </c>
      <c r="O106" s="67"/>
      <c r="P106" s="66" t="s">
        <v>607</v>
      </c>
      <c r="Q106" s="68"/>
      <c r="R106" s="67"/>
      <c r="S106" s="67"/>
      <c r="T106" s="161"/>
      <c r="U106" s="126"/>
      <c r="V106" s="125"/>
      <c r="W106" s="125"/>
      <c r="X106" s="125"/>
      <c r="Y106" s="125"/>
      <c r="Z106" s="125"/>
      <c r="AA106" s="125"/>
      <c r="AB106" s="125"/>
      <c r="AC106" s="125"/>
      <c r="AD106" s="125"/>
      <c r="AE106" s="125"/>
      <c r="AF106" s="183"/>
    </row>
    <row r="107" spans="1:58" ht="12.75" customHeight="1">
      <c r="A107" s="90"/>
      <c r="B107" s="52"/>
      <c r="C107" s="52"/>
      <c r="D107" s="52"/>
      <c r="E107" s="52"/>
      <c r="F107" s="182"/>
      <c r="G107" s="54" t="s">
        <v>701</v>
      </c>
      <c r="H107" s="52"/>
      <c r="I107" s="182"/>
      <c r="J107" s="54"/>
      <c r="K107" s="52"/>
      <c r="L107" s="53" t="s">
        <v>613</v>
      </c>
      <c r="M107" s="52"/>
      <c r="N107" s="53" t="s">
        <v>612</v>
      </c>
      <c r="O107" s="52"/>
      <c r="P107" s="51" t="s">
        <v>611</v>
      </c>
      <c r="Q107" s="54"/>
      <c r="R107" s="52"/>
      <c r="S107" s="52"/>
      <c r="T107" s="182"/>
      <c r="U107" s="135" t="str">
        <f>IF(OR(A107="",E42=""),"",E42)</f>
        <v/>
      </c>
      <c r="V107" s="134"/>
      <c r="W107" s="134"/>
      <c r="X107" s="134"/>
      <c r="Y107" s="134"/>
      <c r="Z107" s="134"/>
      <c r="AA107" s="134"/>
      <c r="AB107" s="134"/>
      <c r="AC107" s="134"/>
      <c r="AD107" s="134"/>
      <c r="AE107" s="134"/>
      <c r="AF107" s="181"/>
    </row>
    <row r="108" spans="1:58" ht="9.9499999999999993" customHeight="1">
      <c r="A108" s="184"/>
      <c r="B108" s="67"/>
      <c r="C108" s="67"/>
      <c r="D108" s="67"/>
      <c r="E108" s="67"/>
      <c r="F108" s="161"/>
      <c r="G108" s="68"/>
      <c r="H108" s="67"/>
      <c r="I108" s="161"/>
      <c r="J108" s="68"/>
      <c r="K108" s="67"/>
      <c r="L108" s="19" t="s">
        <v>609</v>
      </c>
      <c r="M108" s="67"/>
      <c r="N108" s="19" t="s">
        <v>608</v>
      </c>
      <c r="O108" s="67"/>
      <c r="P108" s="66" t="s">
        <v>607</v>
      </c>
      <c r="Q108" s="68"/>
      <c r="R108" s="67"/>
      <c r="S108" s="67"/>
      <c r="T108" s="161"/>
      <c r="U108" s="126"/>
      <c r="V108" s="125"/>
      <c r="W108" s="125"/>
      <c r="X108" s="125"/>
      <c r="Y108" s="125"/>
      <c r="Z108" s="125"/>
      <c r="AA108" s="125"/>
      <c r="AB108" s="125"/>
      <c r="AC108" s="125"/>
      <c r="AD108" s="125"/>
      <c r="AE108" s="125"/>
      <c r="AF108" s="183"/>
    </row>
    <row r="109" spans="1:58" ht="12.75" customHeight="1">
      <c r="A109" s="90"/>
      <c r="B109" s="52"/>
      <c r="C109" s="52"/>
      <c r="D109" s="52"/>
      <c r="E109" s="52"/>
      <c r="F109" s="182"/>
      <c r="G109" s="54"/>
      <c r="H109" s="52"/>
      <c r="I109" s="182"/>
      <c r="J109" s="54"/>
      <c r="K109" s="52"/>
      <c r="L109" s="53" t="s">
        <v>613</v>
      </c>
      <c r="M109" s="52"/>
      <c r="N109" s="53" t="s">
        <v>612</v>
      </c>
      <c r="O109" s="52"/>
      <c r="P109" s="51" t="s">
        <v>611</v>
      </c>
      <c r="Q109" s="54"/>
      <c r="R109" s="52"/>
      <c r="S109" s="52"/>
      <c r="T109" s="182"/>
      <c r="U109" s="135" t="str">
        <f>IF(OR(A109="",E42=""),"",E42)</f>
        <v/>
      </c>
      <c r="V109" s="134"/>
      <c r="W109" s="134"/>
      <c r="X109" s="134"/>
      <c r="Y109" s="134"/>
      <c r="Z109" s="134"/>
      <c r="AA109" s="134"/>
      <c r="AB109" s="134"/>
      <c r="AC109" s="134"/>
      <c r="AD109" s="134"/>
      <c r="AE109" s="134"/>
      <c r="AF109" s="181"/>
    </row>
    <row r="110" spans="1:58" ht="9.9499999999999993" customHeight="1">
      <c r="A110" s="184"/>
      <c r="B110" s="67"/>
      <c r="C110" s="67"/>
      <c r="D110" s="67"/>
      <c r="E110" s="67"/>
      <c r="F110" s="161"/>
      <c r="G110" s="68"/>
      <c r="H110" s="67"/>
      <c r="I110" s="161"/>
      <c r="J110" s="68"/>
      <c r="K110" s="67"/>
      <c r="L110" s="19" t="s">
        <v>609</v>
      </c>
      <c r="M110" s="67"/>
      <c r="N110" s="19" t="s">
        <v>608</v>
      </c>
      <c r="O110" s="67"/>
      <c r="P110" s="66" t="s">
        <v>607</v>
      </c>
      <c r="Q110" s="68"/>
      <c r="R110" s="67"/>
      <c r="S110" s="67"/>
      <c r="T110" s="161"/>
      <c r="U110" s="126"/>
      <c r="V110" s="125"/>
      <c r="W110" s="125"/>
      <c r="X110" s="125"/>
      <c r="Y110" s="125"/>
      <c r="Z110" s="125"/>
      <c r="AA110" s="125"/>
      <c r="AB110" s="125"/>
      <c r="AC110" s="125"/>
      <c r="AD110" s="125"/>
      <c r="AE110" s="125"/>
      <c r="AF110" s="183"/>
    </row>
    <row r="111" spans="1:58" ht="12.75" customHeight="1">
      <c r="A111" s="90"/>
      <c r="B111" s="52"/>
      <c r="C111" s="52"/>
      <c r="D111" s="52"/>
      <c r="E111" s="52"/>
      <c r="F111" s="182"/>
      <c r="G111" s="54"/>
      <c r="H111" s="52"/>
      <c r="I111" s="182"/>
      <c r="J111" s="54"/>
      <c r="K111" s="52"/>
      <c r="L111" s="53" t="s">
        <v>613</v>
      </c>
      <c r="M111" s="52"/>
      <c r="N111" s="53" t="s">
        <v>612</v>
      </c>
      <c r="O111" s="52"/>
      <c r="P111" s="51" t="s">
        <v>611</v>
      </c>
      <c r="Q111" s="54"/>
      <c r="R111" s="52"/>
      <c r="S111" s="52"/>
      <c r="T111" s="182"/>
      <c r="U111" s="135" t="str">
        <f>IF(OR(A111="",E42=""),"",E42)</f>
        <v/>
      </c>
      <c r="V111" s="134"/>
      <c r="W111" s="134"/>
      <c r="X111" s="134"/>
      <c r="Y111" s="134"/>
      <c r="Z111" s="134"/>
      <c r="AA111" s="134"/>
      <c r="AB111" s="134"/>
      <c r="AC111" s="134"/>
      <c r="AD111" s="134"/>
      <c r="AE111" s="134"/>
      <c r="AF111" s="181"/>
    </row>
    <row r="112" spans="1:58" ht="9.9499999999999993" customHeight="1">
      <c r="A112" s="184"/>
      <c r="B112" s="67"/>
      <c r="C112" s="67"/>
      <c r="D112" s="67"/>
      <c r="E112" s="67"/>
      <c r="F112" s="161"/>
      <c r="G112" s="68"/>
      <c r="H112" s="67"/>
      <c r="I112" s="161"/>
      <c r="J112" s="68"/>
      <c r="K112" s="67"/>
      <c r="L112" s="19" t="s">
        <v>609</v>
      </c>
      <c r="M112" s="67"/>
      <c r="N112" s="19" t="s">
        <v>608</v>
      </c>
      <c r="O112" s="67"/>
      <c r="P112" s="66" t="s">
        <v>607</v>
      </c>
      <c r="Q112" s="68"/>
      <c r="R112" s="67"/>
      <c r="S112" s="67"/>
      <c r="T112" s="161"/>
      <c r="U112" s="126"/>
      <c r="V112" s="125"/>
      <c r="W112" s="125"/>
      <c r="X112" s="125"/>
      <c r="Y112" s="125"/>
      <c r="Z112" s="125"/>
      <c r="AA112" s="125"/>
      <c r="AB112" s="125"/>
      <c r="AC112" s="125"/>
      <c r="AD112" s="125"/>
      <c r="AE112" s="125"/>
      <c r="AF112" s="183"/>
    </row>
    <row r="113" spans="1:58" ht="12.75" customHeight="1">
      <c r="A113" s="90"/>
      <c r="B113" s="52"/>
      <c r="C113" s="52"/>
      <c r="D113" s="52"/>
      <c r="E113" s="52"/>
      <c r="F113" s="182"/>
      <c r="G113" s="54"/>
      <c r="H113" s="52"/>
      <c r="I113" s="182"/>
      <c r="J113" s="54"/>
      <c r="K113" s="52"/>
      <c r="L113" s="53" t="s">
        <v>613</v>
      </c>
      <c r="M113" s="52"/>
      <c r="N113" s="53" t="s">
        <v>612</v>
      </c>
      <c r="O113" s="52"/>
      <c r="P113" s="51" t="s">
        <v>611</v>
      </c>
      <c r="Q113" s="54"/>
      <c r="R113" s="52"/>
      <c r="S113" s="52"/>
      <c r="T113" s="182"/>
      <c r="U113" s="135" t="str">
        <f>IF(OR(A113="",E42=""),"",E42)</f>
        <v/>
      </c>
      <c r="V113" s="134"/>
      <c r="W113" s="134"/>
      <c r="X113" s="134"/>
      <c r="Y113" s="134"/>
      <c r="Z113" s="134"/>
      <c r="AA113" s="134"/>
      <c r="AB113" s="134"/>
      <c r="AC113" s="134"/>
      <c r="AD113" s="134"/>
      <c r="AE113" s="134"/>
      <c r="AF113" s="181"/>
      <c r="AH113" s="180" t="s">
        <v>700</v>
      </c>
    </row>
    <row r="114" spans="1:58" ht="9.9499999999999993" customHeight="1" thickBot="1">
      <c r="A114" s="85"/>
      <c r="B114" s="36"/>
      <c r="C114" s="36"/>
      <c r="D114" s="36"/>
      <c r="E114" s="36"/>
      <c r="F114" s="179"/>
      <c r="G114" s="38"/>
      <c r="H114" s="36"/>
      <c r="I114" s="179"/>
      <c r="J114" s="38"/>
      <c r="K114" s="36"/>
      <c r="L114" s="37" t="s">
        <v>609</v>
      </c>
      <c r="M114" s="36"/>
      <c r="N114" s="37" t="s">
        <v>608</v>
      </c>
      <c r="O114" s="36"/>
      <c r="P114" s="35" t="s">
        <v>607</v>
      </c>
      <c r="Q114" s="38"/>
      <c r="R114" s="36"/>
      <c r="S114" s="36"/>
      <c r="T114" s="179"/>
      <c r="U114" s="178"/>
      <c r="V114" s="177"/>
      <c r="W114" s="177"/>
      <c r="X114" s="177"/>
      <c r="Y114" s="177"/>
      <c r="Z114" s="177"/>
      <c r="AA114" s="177"/>
      <c r="AB114" s="177"/>
      <c r="AC114" s="177"/>
      <c r="AD114" s="177"/>
      <c r="AE114" s="177"/>
      <c r="AF114" s="176"/>
      <c r="AH114" s="175" t="s">
        <v>699</v>
      </c>
    </row>
    <row r="115" spans="1:58" ht="2.4500000000000002" customHeight="1"/>
    <row r="116" spans="1:58" ht="15" customHeight="1" thickBot="1">
      <c r="A116" s="23" t="s">
        <v>698</v>
      </c>
      <c r="AH116" s="174" t="s">
        <v>697</v>
      </c>
    </row>
    <row r="117" spans="1:58" ht="15" customHeight="1">
      <c r="A117" s="79" t="s">
        <v>696</v>
      </c>
      <c r="B117" s="78"/>
      <c r="C117" s="173"/>
      <c r="D117" s="172"/>
      <c r="E117" s="172"/>
      <c r="F117" s="172"/>
      <c r="G117" s="172"/>
      <c r="H117" s="172"/>
      <c r="I117" s="172"/>
      <c r="J117" s="171"/>
      <c r="K117" s="77" t="s">
        <v>635</v>
      </c>
      <c r="L117" s="78"/>
      <c r="M117" s="169"/>
      <c r="N117" s="167"/>
      <c r="O117" s="170"/>
      <c r="P117" s="77" t="s">
        <v>633</v>
      </c>
      <c r="Q117" s="76"/>
      <c r="R117" s="78"/>
      <c r="S117" s="169"/>
      <c r="T117" s="167"/>
      <c r="U117" s="168" t="s">
        <v>613</v>
      </c>
      <c r="V117" s="167"/>
      <c r="W117" s="168" t="s">
        <v>612</v>
      </c>
      <c r="X117" s="167"/>
      <c r="Y117" s="166" t="s">
        <v>611</v>
      </c>
      <c r="Z117" s="77" t="s">
        <v>680</v>
      </c>
      <c r="AA117" s="78"/>
      <c r="AB117" s="165"/>
      <c r="AC117" s="164"/>
      <c r="AD117" s="164"/>
      <c r="AE117" s="164"/>
      <c r="AF117" s="163"/>
      <c r="AH117" s="162" t="s">
        <v>695</v>
      </c>
    </row>
    <row r="118" spans="1:58" s="16" customFormat="1" ht="9.9499999999999993" customHeight="1">
      <c r="A118" s="74" t="s">
        <v>627</v>
      </c>
      <c r="B118" s="73"/>
      <c r="C118" s="57"/>
      <c r="D118" s="20"/>
      <c r="E118" s="20"/>
      <c r="F118" s="20"/>
      <c r="G118" s="20"/>
      <c r="H118" s="20"/>
      <c r="I118" s="20"/>
      <c r="J118" s="65"/>
      <c r="K118" s="72" t="s">
        <v>628</v>
      </c>
      <c r="L118" s="73"/>
      <c r="M118" s="68"/>
      <c r="N118" s="67"/>
      <c r="O118" s="161"/>
      <c r="P118" s="72" t="s">
        <v>626</v>
      </c>
      <c r="Q118" s="71"/>
      <c r="R118" s="73"/>
      <c r="S118" s="68"/>
      <c r="T118" s="67"/>
      <c r="U118" s="19" t="s">
        <v>609</v>
      </c>
      <c r="V118" s="67"/>
      <c r="W118" s="19" t="s">
        <v>608</v>
      </c>
      <c r="X118" s="67"/>
      <c r="Y118" s="66" t="s">
        <v>607</v>
      </c>
      <c r="Z118" s="72" t="s">
        <v>677</v>
      </c>
      <c r="AA118" s="73"/>
      <c r="AB118" s="138"/>
      <c r="AC118" s="137"/>
      <c r="AD118" s="137"/>
      <c r="AE118" s="137"/>
      <c r="AF118" s="136"/>
      <c r="AH118" s="92" t="s">
        <v>694</v>
      </c>
      <c r="AI118" s="18"/>
      <c r="BF118" s="17"/>
    </row>
    <row r="119" spans="1:58" s="15" customFormat="1" ht="15" customHeight="1">
      <c r="A119" s="160" t="s">
        <v>676</v>
      </c>
      <c r="B119" s="109"/>
      <c r="C119" s="135"/>
      <c r="D119" s="134"/>
      <c r="E119" s="134"/>
      <c r="F119" s="134"/>
      <c r="G119" s="134"/>
      <c r="H119" s="134"/>
      <c r="I119" s="134"/>
      <c r="J119" s="134"/>
      <c r="K119" s="134"/>
      <c r="L119" s="134"/>
      <c r="M119" s="134"/>
      <c r="N119" s="134"/>
      <c r="O119" s="133"/>
      <c r="P119" s="159" t="s">
        <v>693</v>
      </c>
      <c r="Q119" s="158"/>
      <c r="R119" s="157" t="s">
        <v>692</v>
      </c>
      <c r="S119" s="157"/>
      <c r="T119" s="153">
        <v>878000</v>
      </c>
      <c r="U119" s="153"/>
      <c r="V119" s="153"/>
      <c r="W119" s="156" t="s">
        <v>690</v>
      </c>
      <c r="X119" s="155"/>
      <c r="Y119" s="154" t="s">
        <v>691</v>
      </c>
      <c r="Z119" s="154"/>
      <c r="AA119" s="154"/>
      <c r="AB119" s="154"/>
      <c r="AC119" s="153">
        <v>85000</v>
      </c>
      <c r="AD119" s="153"/>
      <c r="AE119" s="153"/>
      <c r="AF119" s="152" t="s">
        <v>690</v>
      </c>
      <c r="AH119" s="145" t="s">
        <v>689</v>
      </c>
      <c r="AI119" s="151"/>
      <c r="BF119" s="150"/>
    </row>
    <row r="120" spans="1:58" s="16" customFormat="1" ht="9.9499999999999993" customHeight="1">
      <c r="A120" s="74" t="s">
        <v>672</v>
      </c>
      <c r="B120" s="73"/>
      <c r="C120" s="126"/>
      <c r="D120" s="125"/>
      <c r="E120" s="125"/>
      <c r="F120" s="125"/>
      <c r="G120" s="125"/>
      <c r="H120" s="125"/>
      <c r="I120" s="125"/>
      <c r="J120" s="125"/>
      <c r="K120" s="125"/>
      <c r="L120" s="125"/>
      <c r="M120" s="125"/>
      <c r="N120" s="125"/>
      <c r="O120" s="124"/>
      <c r="P120" s="149" t="s">
        <v>688</v>
      </c>
      <c r="Q120" s="148"/>
      <c r="R120" s="148" t="str">
        <f>IF(R119="","",
 _xlfn.IFS(
  R119="年間", "Annual",
  R119="半年", "6 Months",
 R119="3ヶ月", "3 Months",
  TRUE, ""
 ))</f>
        <v>Annual</v>
      </c>
      <c r="S120" s="148"/>
      <c r="T120" s="63" t="s">
        <v>687</v>
      </c>
      <c r="U120" s="63"/>
      <c r="V120" s="63"/>
      <c r="W120" s="63" t="s">
        <v>685</v>
      </c>
      <c r="X120" s="63"/>
      <c r="Y120" s="147" t="s">
        <v>686</v>
      </c>
      <c r="Z120" s="63"/>
      <c r="AA120" s="63"/>
      <c r="AB120" s="63"/>
      <c r="AC120" s="63"/>
      <c r="AD120" s="63"/>
      <c r="AE120" s="63"/>
      <c r="AF120" s="146" t="s">
        <v>685</v>
      </c>
      <c r="AH120" s="145" t="s">
        <v>684</v>
      </c>
      <c r="AI120" s="18"/>
      <c r="BF120" s="17"/>
    </row>
    <row r="121" spans="1:58" ht="15" customHeight="1">
      <c r="A121" s="144" t="s">
        <v>683</v>
      </c>
      <c r="B121" s="143"/>
      <c r="C121" s="142"/>
      <c r="D121" s="111" t="s">
        <v>682</v>
      </c>
      <c r="E121" s="110"/>
      <c r="F121" s="109"/>
      <c r="G121" s="42"/>
      <c r="H121" s="41"/>
      <c r="I121" s="41"/>
      <c r="J121" s="41"/>
      <c r="K121" s="41"/>
      <c r="L121" s="41"/>
      <c r="M121" s="41"/>
      <c r="N121" s="41"/>
      <c r="O121" s="41"/>
      <c r="P121" s="50"/>
      <c r="Q121" s="111" t="s">
        <v>681</v>
      </c>
      <c r="R121" s="109"/>
      <c r="S121" s="42"/>
      <c r="T121" s="41"/>
      <c r="U121" s="41"/>
      <c r="V121" s="41"/>
      <c r="W121" s="41"/>
      <c r="X121" s="41"/>
      <c r="Y121" s="50"/>
      <c r="Z121" s="111" t="s">
        <v>680</v>
      </c>
      <c r="AA121" s="109"/>
      <c r="AB121" s="141"/>
      <c r="AC121" s="140"/>
      <c r="AD121" s="140"/>
      <c r="AE121" s="140"/>
      <c r="AF121" s="139"/>
    </row>
    <row r="122" spans="1:58" s="16" customFormat="1" ht="9.9499999999999993" customHeight="1">
      <c r="A122" s="129"/>
      <c r="B122" s="128"/>
      <c r="C122" s="127"/>
      <c r="D122" s="72" t="s">
        <v>679</v>
      </c>
      <c r="E122" s="71"/>
      <c r="F122" s="73"/>
      <c r="G122" s="57"/>
      <c r="H122" s="20"/>
      <c r="I122" s="20"/>
      <c r="J122" s="20"/>
      <c r="K122" s="20"/>
      <c r="L122" s="20"/>
      <c r="M122" s="20"/>
      <c r="N122" s="20"/>
      <c r="O122" s="20"/>
      <c r="P122" s="65"/>
      <c r="Q122" s="72" t="s">
        <v>678</v>
      </c>
      <c r="R122" s="73"/>
      <c r="S122" s="57"/>
      <c r="T122" s="20"/>
      <c r="U122" s="20"/>
      <c r="V122" s="20"/>
      <c r="W122" s="20"/>
      <c r="X122" s="20"/>
      <c r="Y122" s="65"/>
      <c r="Z122" s="72" t="s">
        <v>677</v>
      </c>
      <c r="AA122" s="73"/>
      <c r="AB122" s="138"/>
      <c r="AC122" s="137"/>
      <c r="AD122" s="137"/>
      <c r="AE122" s="137"/>
      <c r="AF122" s="136"/>
      <c r="AH122" s="18"/>
      <c r="AI122" s="18"/>
      <c r="BF122" s="17"/>
    </row>
    <row r="123" spans="1:58" ht="15" customHeight="1">
      <c r="A123" s="129"/>
      <c r="B123" s="128"/>
      <c r="C123" s="127"/>
      <c r="D123" s="111" t="s">
        <v>676</v>
      </c>
      <c r="E123" s="110"/>
      <c r="F123" s="109"/>
      <c r="G123" s="135"/>
      <c r="H123" s="134"/>
      <c r="I123" s="134"/>
      <c r="J123" s="134"/>
      <c r="K123" s="134"/>
      <c r="L123" s="134"/>
      <c r="M123" s="134"/>
      <c r="N123" s="134"/>
      <c r="O123" s="134"/>
      <c r="P123" s="134"/>
      <c r="Q123" s="134"/>
      <c r="R123" s="134"/>
      <c r="S123" s="133"/>
      <c r="T123" s="111" t="s">
        <v>675</v>
      </c>
      <c r="U123" s="110"/>
      <c r="V123" s="109"/>
      <c r="W123" s="132">
        <v>1</v>
      </c>
      <c r="X123" s="131" t="str" cm="1">
        <f t="array" ref="X123">IF(SUMPRODUCT(
            --ISNUMBER(
                SEARCH(
" "&amp;PrefecturesList_app&amp;" ",
" "&amp;SUBSTITUTE(TRIM(G123),"　"," ")&amp;" "                )
            )
        )&gt;0,"JPY",IFERROR(INDEX(CurrencyList, MATCH(F31, CountryList, 0)), ""))</f>
        <v>CNY</v>
      </c>
      <c r="Y123" s="131"/>
      <c r="Z123" s="131" t="s">
        <v>674</v>
      </c>
      <c r="AA123" s="130"/>
      <c r="AB123" s="130"/>
      <c r="AC123" s="130"/>
      <c r="AD123" s="130"/>
      <c r="AE123" s="106" t="s">
        <v>660</v>
      </c>
      <c r="AF123" s="105"/>
      <c r="AH123" s="104" t="s">
        <v>673</v>
      </c>
    </row>
    <row r="124" spans="1:58" s="16" customFormat="1" ht="9.9499999999999993" customHeight="1">
      <c r="A124" s="129"/>
      <c r="B124" s="128"/>
      <c r="C124" s="127"/>
      <c r="D124" s="72" t="s">
        <v>672</v>
      </c>
      <c r="E124" s="71"/>
      <c r="F124" s="73"/>
      <c r="G124" s="126"/>
      <c r="H124" s="125"/>
      <c r="I124" s="125"/>
      <c r="J124" s="125"/>
      <c r="K124" s="125"/>
      <c r="L124" s="125"/>
      <c r="M124" s="125"/>
      <c r="N124" s="125"/>
      <c r="O124" s="125"/>
      <c r="P124" s="125"/>
      <c r="Q124" s="125"/>
      <c r="R124" s="125"/>
      <c r="S124" s="124"/>
      <c r="T124" s="72" t="s">
        <v>671</v>
      </c>
      <c r="U124" s="71"/>
      <c r="V124" s="73"/>
      <c r="W124" s="123"/>
      <c r="X124" s="122"/>
      <c r="Y124" s="122"/>
      <c r="Z124" s="122"/>
      <c r="AA124" s="121"/>
      <c r="AB124" s="121"/>
      <c r="AC124" s="121"/>
      <c r="AD124" s="121"/>
      <c r="AE124" s="117"/>
      <c r="AF124" s="116"/>
      <c r="AH124" s="92" t="s">
        <v>670</v>
      </c>
      <c r="AI124" s="18"/>
      <c r="BF124" s="17"/>
    </row>
    <row r="125" spans="1:58" ht="15" customHeight="1">
      <c r="A125" s="115" t="s">
        <v>669</v>
      </c>
      <c r="B125" s="114"/>
      <c r="C125" s="113"/>
      <c r="D125" s="111" t="s">
        <v>668</v>
      </c>
      <c r="E125" s="110"/>
      <c r="F125" s="110"/>
      <c r="G125" s="110"/>
      <c r="H125" s="110"/>
      <c r="I125" s="109"/>
      <c r="J125" s="108"/>
      <c r="K125" s="107"/>
      <c r="L125" s="107"/>
      <c r="M125" s="107"/>
      <c r="N125" s="107"/>
      <c r="O125" s="107"/>
      <c r="P125" s="106" t="str">
        <f>IFERROR(INDEX(CurrencyList, MATCH(F31, CountryList, 0)), "")</f>
        <v>CNY</v>
      </c>
      <c r="Q125" s="106"/>
      <c r="R125" s="112"/>
      <c r="S125" s="111" t="s">
        <v>667</v>
      </c>
      <c r="T125" s="110"/>
      <c r="U125" s="110"/>
      <c r="V125" s="110"/>
      <c r="W125" s="110"/>
      <c r="X125" s="109"/>
      <c r="Y125" s="108" t="str">
        <f>IF(OR(AA123="",J125=""),"",AA123*J125)</f>
        <v/>
      </c>
      <c r="Z125" s="107"/>
      <c r="AA125" s="107"/>
      <c r="AB125" s="107"/>
      <c r="AC125" s="107"/>
      <c r="AD125" s="107"/>
      <c r="AE125" s="106" t="s">
        <v>660</v>
      </c>
      <c r="AF125" s="105"/>
      <c r="AH125" s="104" t="s">
        <v>666</v>
      </c>
    </row>
    <row r="126" spans="1:58" s="16" customFormat="1" ht="9.9499999999999993" customHeight="1">
      <c r="A126" s="115"/>
      <c r="B126" s="114"/>
      <c r="C126" s="113"/>
      <c r="D126" s="72" t="s">
        <v>665</v>
      </c>
      <c r="E126" s="71"/>
      <c r="F126" s="71"/>
      <c r="G126" s="71"/>
      <c r="H126" s="71"/>
      <c r="I126" s="73"/>
      <c r="J126" s="119"/>
      <c r="K126" s="118"/>
      <c r="L126" s="118"/>
      <c r="M126" s="118"/>
      <c r="N126" s="118"/>
      <c r="O126" s="118"/>
      <c r="P126" s="117"/>
      <c r="Q126" s="117"/>
      <c r="R126" s="120"/>
      <c r="S126" s="72" t="s">
        <v>664</v>
      </c>
      <c r="T126" s="71"/>
      <c r="U126" s="71"/>
      <c r="V126" s="71"/>
      <c r="W126" s="71"/>
      <c r="X126" s="73"/>
      <c r="Y126" s="119"/>
      <c r="Z126" s="118"/>
      <c r="AA126" s="118"/>
      <c r="AB126" s="118"/>
      <c r="AC126" s="118"/>
      <c r="AD126" s="118"/>
      <c r="AE126" s="117"/>
      <c r="AF126" s="116"/>
      <c r="AH126" s="92" t="s">
        <v>663</v>
      </c>
      <c r="AI126" s="18"/>
      <c r="BF126" s="17"/>
    </row>
    <row r="127" spans="1:58" ht="15" customHeight="1">
      <c r="A127" s="115"/>
      <c r="B127" s="114"/>
      <c r="C127" s="113"/>
      <c r="D127" s="111" t="s">
        <v>662</v>
      </c>
      <c r="E127" s="110"/>
      <c r="F127" s="110"/>
      <c r="G127" s="110"/>
      <c r="H127" s="110"/>
      <c r="I127" s="109"/>
      <c r="J127" s="108"/>
      <c r="K127" s="107"/>
      <c r="L127" s="107"/>
      <c r="M127" s="107"/>
      <c r="N127" s="107"/>
      <c r="O127" s="107"/>
      <c r="P127" s="106" t="str">
        <f>IFERROR(INDEX(CurrencyList, MATCH(F31, CountryList, 0)), "")</f>
        <v>CNY</v>
      </c>
      <c r="Q127" s="106"/>
      <c r="R127" s="112"/>
      <c r="S127" s="111" t="s">
        <v>661</v>
      </c>
      <c r="T127" s="110"/>
      <c r="U127" s="110"/>
      <c r="V127" s="110"/>
      <c r="W127" s="110"/>
      <c r="X127" s="109"/>
      <c r="Y127" s="108" t="str">
        <f>IF(OR(AA123="",J127=""),"",AA123*J127)</f>
        <v/>
      </c>
      <c r="Z127" s="107"/>
      <c r="AA127" s="107"/>
      <c r="AB127" s="107"/>
      <c r="AC127" s="107"/>
      <c r="AD127" s="107"/>
      <c r="AE127" s="106" t="s">
        <v>660</v>
      </c>
      <c r="AF127" s="105"/>
      <c r="AH127" s="104" t="s">
        <v>659</v>
      </c>
    </row>
    <row r="128" spans="1:58" ht="9.9499999999999993" customHeight="1" thickBot="1">
      <c r="A128" s="103"/>
      <c r="B128" s="102"/>
      <c r="C128" s="101"/>
      <c r="D128" s="99" t="s">
        <v>658</v>
      </c>
      <c r="E128" s="98"/>
      <c r="F128" s="98"/>
      <c r="G128" s="98"/>
      <c r="H128" s="98"/>
      <c r="I128" s="97"/>
      <c r="J128" s="96"/>
      <c r="K128" s="95"/>
      <c r="L128" s="95"/>
      <c r="M128" s="95"/>
      <c r="N128" s="95"/>
      <c r="O128" s="95"/>
      <c r="P128" s="94"/>
      <c r="Q128" s="94"/>
      <c r="R128" s="100"/>
      <c r="S128" s="99" t="s">
        <v>657</v>
      </c>
      <c r="T128" s="98"/>
      <c r="U128" s="98"/>
      <c r="V128" s="98"/>
      <c r="W128" s="98"/>
      <c r="X128" s="97"/>
      <c r="Y128" s="96"/>
      <c r="Z128" s="95"/>
      <c r="AA128" s="95"/>
      <c r="AB128" s="95"/>
      <c r="AC128" s="95"/>
      <c r="AD128" s="95"/>
      <c r="AE128" s="94"/>
      <c r="AF128" s="93"/>
      <c r="AH128" s="92" t="s">
        <v>656</v>
      </c>
    </row>
    <row r="129" spans="1:58" ht="2.4500000000000002" customHeight="1">
      <c r="AF129" s="15"/>
    </row>
    <row r="130" spans="1:58" ht="15" customHeight="1">
      <c r="A130" s="23" t="s">
        <v>655</v>
      </c>
      <c r="U130" s="80" t="s">
        <v>620</v>
      </c>
      <c r="V130" s="1" t="s">
        <v>638</v>
      </c>
      <c r="X130" s="91"/>
      <c r="Y130" s="91"/>
      <c r="Z130" s="1" t="s">
        <v>654</v>
      </c>
      <c r="AC130" s="80" t="str">
        <f>IF(U130="□","■","□")</f>
        <v>■</v>
      </c>
      <c r="AD130" s="1" t="s">
        <v>637</v>
      </c>
    </row>
    <row r="131" spans="1:58" ht="2.4500000000000002" customHeight="1" thickBot="1">
      <c r="AF131" s="15"/>
    </row>
    <row r="132" spans="1:58" ht="15" customHeight="1">
      <c r="A132" s="79" t="s">
        <v>653</v>
      </c>
      <c r="B132" s="76"/>
      <c r="C132" s="76"/>
      <c r="D132" s="76"/>
      <c r="E132" s="76"/>
      <c r="F132" s="76"/>
      <c r="G132" s="78"/>
      <c r="H132" s="77" t="s">
        <v>652</v>
      </c>
      <c r="I132" s="76"/>
      <c r="J132" s="76"/>
      <c r="K132" s="76"/>
      <c r="L132" s="76"/>
      <c r="M132" s="76"/>
      <c r="N132" s="78"/>
      <c r="O132" s="77" t="s">
        <v>651</v>
      </c>
      <c r="P132" s="76"/>
      <c r="Q132" s="76"/>
      <c r="R132" s="76"/>
      <c r="S132" s="76"/>
      <c r="T132" s="78"/>
      <c r="U132" s="77" t="s">
        <v>650</v>
      </c>
      <c r="V132" s="76"/>
      <c r="W132" s="76"/>
      <c r="X132" s="76"/>
      <c r="Y132" s="76"/>
      <c r="Z132" s="76"/>
      <c r="AA132" s="78"/>
      <c r="AB132" s="77" t="s">
        <v>649</v>
      </c>
      <c r="AC132" s="76"/>
      <c r="AD132" s="76"/>
      <c r="AE132" s="76"/>
      <c r="AF132" s="75"/>
      <c r="AH132" s="86" t="s">
        <v>648</v>
      </c>
    </row>
    <row r="133" spans="1:58" s="16" customFormat="1" ht="9.9499999999999993" customHeight="1">
      <c r="A133" s="74" t="s">
        <v>647</v>
      </c>
      <c r="B133" s="71"/>
      <c r="C133" s="71"/>
      <c r="D133" s="71"/>
      <c r="E133" s="71"/>
      <c r="F133" s="71"/>
      <c r="G133" s="73"/>
      <c r="H133" s="72" t="s">
        <v>646</v>
      </c>
      <c r="I133" s="71"/>
      <c r="J133" s="71"/>
      <c r="K133" s="71"/>
      <c r="L133" s="71"/>
      <c r="M133" s="71"/>
      <c r="N133" s="73"/>
      <c r="O133" s="72" t="s">
        <v>645</v>
      </c>
      <c r="P133" s="71"/>
      <c r="Q133" s="71"/>
      <c r="R133" s="71"/>
      <c r="S133" s="71"/>
      <c r="T133" s="73"/>
      <c r="U133" s="72" t="s">
        <v>644</v>
      </c>
      <c r="V133" s="71"/>
      <c r="W133" s="71"/>
      <c r="X133" s="71"/>
      <c r="Y133" s="71"/>
      <c r="Z133" s="71"/>
      <c r="AA133" s="73"/>
      <c r="AB133" s="72" t="s">
        <v>643</v>
      </c>
      <c r="AC133" s="71"/>
      <c r="AD133" s="71"/>
      <c r="AE133" s="71"/>
      <c r="AF133" s="70"/>
      <c r="AH133" s="81" t="s">
        <v>642</v>
      </c>
      <c r="AI133" s="18"/>
      <c r="BF133" s="17"/>
    </row>
    <row r="134" spans="1:58" ht="12.95" customHeight="1">
      <c r="A134" s="90"/>
      <c r="B134" s="52"/>
      <c r="C134" s="53" t="s">
        <v>613</v>
      </c>
      <c r="D134" s="52"/>
      <c r="E134" s="53" t="s">
        <v>612</v>
      </c>
      <c r="F134" s="52"/>
      <c r="G134" s="51" t="s">
        <v>611</v>
      </c>
      <c r="H134" s="54"/>
      <c r="I134" s="52"/>
      <c r="J134" s="53" t="s">
        <v>613</v>
      </c>
      <c r="K134" s="52"/>
      <c r="L134" s="53" t="s">
        <v>612</v>
      </c>
      <c r="M134" s="52"/>
      <c r="N134" s="51" t="s">
        <v>611</v>
      </c>
      <c r="O134" s="42"/>
      <c r="P134" s="41"/>
      <c r="Q134" s="41"/>
      <c r="R134" s="41"/>
      <c r="S134" s="41"/>
      <c r="T134" s="50"/>
      <c r="U134" s="42"/>
      <c r="V134" s="41"/>
      <c r="W134" s="41"/>
      <c r="X134" s="41"/>
      <c r="Y134" s="41"/>
      <c r="Z134" s="41"/>
      <c r="AA134" s="50"/>
      <c r="AB134" s="89" t="str">
        <f>IF(
 OR(A134="",H134=""),
 "",
 IF(
  OR(
   NOT(ISNUMBER(A134)),NOT(ISNUMBER(D134)),NOT(ISNUMBER(F134)),
   NOT(ISNUMBER(H134)),NOT(ISNUMBER(K134)),NOT(ISNUMBER(M134)),
   D134&lt;1,D134&gt;12,F134&lt;1,F134&gt;31,K134&lt;1,K134&gt;12,M134&lt;1,M134&gt;31
  ),
  "入力エラー",
  IF(
   DATE(H134,K134,M134) &lt; DATE(A134,D134,F134),
   "日付を要確認！",
   DATE(H134,K134,M134) - DATE(A134,D134,F134) + 1 &amp; "天"
  )
 )
)</f>
        <v/>
      </c>
      <c r="AC134" s="88"/>
      <c r="AD134" s="88"/>
      <c r="AE134" s="88"/>
      <c r="AF134" s="87"/>
      <c r="AH134" s="86" t="s">
        <v>641</v>
      </c>
    </row>
    <row r="135" spans="1:58" ht="9.9499999999999993" customHeight="1" thickBot="1">
      <c r="A135" s="85"/>
      <c r="B135" s="36"/>
      <c r="C135" s="37" t="s">
        <v>609</v>
      </c>
      <c r="D135" s="36"/>
      <c r="E135" s="37" t="s">
        <v>608</v>
      </c>
      <c r="F135" s="36"/>
      <c r="G135" s="35" t="s">
        <v>607</v>
      </c>
      <c r="H135" s="38"/>
      <c r="I135" s="36"/>
      <c r="J135" s="37" t="s">
        <v>609</v>
      </c>
      <c r="K135" s="36"/>
      <c r="L135" s="37" t="s">
        <v>608</v>
      </c>
      <c r="M135" s="36"/>
      <c r="N135" s="35" t="s">
        <v>607</v>
      </c>
      <c r="O135" s="26"/>
      <c r="P135" s="25"/>
      <c r="Q135" s="25"/>
      <c r="R135" s="25"/>
      <c r="S135" s="25"/>
      <c r="T135" s="34"/>
      <c r="U135" s="26"/>
      <c r="V135" s="25"/>
      <c r="W135" s="25"/>
      <c r="X135" s="25"/>
      <c r="Y135" s="25"/>
      <c r="Z135" s="25"/>
      <c r="AA135" s="34"/>
      <c r="AB135" s="84"/>
      <c r="AC135" s="83"/>
      <c r="AD135" s="83"/>
      <c r="AE135" s="83"/>
      <c r="AF135" s="82"/>
      <c r="AH135" s="81" t="s">
        <v>640</v>
      </c>
    </row>
    <row r="136" spans="1:58" ht="2.4500000000000002" customHeight="1"/>
    <row r="137" spans="1:58" ht="15" customHeight="1">
      <c r="A137" s="23" t="s">
        <v>639</v>
      </c>
      <c r="U137" s="80" t="s">
        <v>620</v>
      </c>
      <c r="V137" s="1" t="s">
        <v>638</v>
      </c>
      <c r="Y137" s="80" t="str">
        <f>IF(U137="□","■","□")</f>
        <v>■</v>
      </c>
      <c r="Z137" s="1" t="s">
        <v>637</v>
      </c>
    </row>
    <row r="138" spans="1:58" ht="9.9499999999999993" customHeight="1" thickBot="1">
      <c r="A138" s="16" t="s">
        <v>636</v>
      </c>
    </row>
    <row r="139" spans="1:58" ht="15" customHeight="1">
      <c r="A139" s="79" t="s">
        <v>635</v>
      </c>
      <c r="B139" s="78"/>
      <c r="C139" s="77" t="s">
        <v>634</v>
      </c>
      <c r="D139" s="76"/>
      <c r="E139" s="76"/>
      <c r="F139" s="78"/>
      <c r="G139" s="77" t="s">
        <v>633</v>
      </c>
      <c r="H139" s="76"/>
      <c r="I139" s="76"/>
      <c r="J139" s="76"/>
      <c r="K139" s="76"/>
      <c r="L139" s="76"/>
      <c r="M139" s="78"/>
      <c r="N139" s="77" t="s">
        <v>632</v>
      </c>
      <c r="O139" s="76"/>
      <c r="P139" s="78"/>
      <c r="Q139" s="77" t="s">
        <v>631</v>
      </c>
      <c r="R139" s="76"/>
      <c r="S139" s="76"/>
      <c r="T139" s="78"/>
      <c r="U139" s="77" t="s">
        <v>630</v>
      </c>
      <c r="V139" s="76"/>
      <c r="W139" s="76"/>
      <c r="X139" s="76"/>
      <c r="Y139" s="76"/>
      <c r="Z139" s="76"/>
      <c r="AA139" s="78"/>
      <c r="AB139" s="77" t="s">
        <v>629</v>
      </c>
      <c r="AC139" s="76"/>
      <c r="AD139" s="76"/>
      <c r="AE139" s="76"/>
      <c r="AF139" s="75"/>
    </row>
    <row r="140" spans="1:58" s="16" customFormat="1" ht="9.9499999999999993" customHeight="1">
      <c r="A140" s="74" t="s">
        <v>628</v>
      </c>
      <c r="B140" s="73"/>
      <c r="C140" s="72" t="s">
        <v>627</v>
      </c>
      <c r="D140" s="71"/>
      <c r="E140" s="71"/>
      <c r="F140" s="73"/>
      <c r="G140" s="72" t="s">
        <v>626</v>
      </c>
      <c r="H140" s="71"/>
      <c r="I140" s="71"/>
      <c r="J140" s="71"/>
      <c r="K140" s="71"/>
      <c r="L140" s="71"/>
      <c r="M140" s="73"/>
      <c r="N140" s="72" t="s">
        <v>625</v>
      </c>
      <c r="O140" s="71"/>
      <c r="P140" s="73"/>
      <c r="Q140" s="72" t="s">
        <v>624</v>
      </c>
      <c r="R140" s="71"/>
      <c r="S140" s="71"/>
      <c r="T140" s="73"/>
      <c r="U140" s="72" t="s">
        <v>623</v>
      </c>
      <c r="V140" s="71"/>
      <c r="W140" s="71"/>
      <c r="X140" s="71"/>
      <c r="Y140" s="71"/>
      <c r="Z140" s="71"/>
      <c r="AA140" s="73"/>
      <c r="AB140" s="72" t="s">
        <v>622</v>
      </c>
      <c r="AC140" s="71"/>
      <c r="AD140" s="71"/>
      <c r="AE140" s="71"/>
      <c r="AF140" s="70"/>
      <c r="AH140" s="18"/>
      <c r="AI140" s="18"/>
      <c r="BF140" s="17"/>
    </row>
    <row r="141" spans="1:58" ht="12.95" customHeight="1">
      <c r="A141" s="55"/>
      <c r="B141" s="50"/>
      <c r="C141" s="42"/>
      <c r="D141" s="41"/>
      <c r="E141" s="41"/>
      <c r="F141" s="50"/>
      <c r="G141" s="54"/>
      <c r="H141" s="52"/>
      <c r="I141" s="53" t="s">
        <v>613</v>
      </c>
      <c r="J141" s="52"/>
      <c r="K141" s="53" t="s">
        <v>612</v>
      </c>
      <c r="L141" s="52"/>
      <c r="M141" s="51" t="s">
        <v>611</v>
      </c>
      <c r="N141" s="42"/>
      <c r="O141" s="41"/>
      <c r="P141" s="50"/>
      <c r="Q141" s="49" t="s">
        <v>620</v>
      </c>
      <c r="R141" s="48" t="s">
        <v>621</v>
      </c>
      <c r="S141" s="47" t="s">
        <v>620</v>
      </c>
      <c r="T141" s="46" t="s">
        <v>619</v>
      </c>
      <c r="U141" s="45"/>
      <c r="V141" s="44"/>
      <c r="W141" s="44"/>
      <c r="X141" s="44"/>
      <c r="Y141" s="44"/>
      <c r="Z141" s="44"/>
      <c r="AA141" s="43"/>
      <c r="AB141" s="42"/>
      <c r="AC141" s="41"/>
      <c r="AD141" s="41"/>
      <c r="AE141" s="41"/>
      <c r="AF141" s="40"/>
    </row>
    <row r="142" spans="1:58" s="16" customFormat="1" ht="12.95" customHeight="1">
      <c r="A142" s="69"/>
      <c r="B142" s="65"/>
      <c r="C142" s="57"/>
      <c r="D142" s="20"/>
      <c r="E142" s="20"/>
      <c r="F142" s="65"/>
      <c r="G142" s="68"/>
      <c r="H142" s="67"/>
      <c r="I142" s="19" t="s">
        <v>609</v>
      </c>
      <c r="J142" s="67"/>
      <c r="K142" s="19" t="s">
        <v>608</v>
      </c>
      <c r="L142" s="67"/>
      <c r="M142" s="66" t="s">
        <v>607</v>
      </c>
      <c r="N142" s="57"/>
      <c r="O142" s="20"/>
      <c r="P142" s="65"/>
      <c r="Q142" s="64"/>
      <c r="R142" s="63" t="s">
        <v>618</v>
      </c>
      <c r="S142" s="63"/>
      <c r="T142" s="62" t="s">
        <v>617</v>
      </c>
      <c r="U142" s="61" t="s">
        <v>616</v>
      </c>
      <c r="V142" s="60"/>
      <c r="W142" s="59"/>
      <c r="X142" s="59"/>
      <c r="Y142" s="59"/>
      <c r="Z142" s="59"/>
      <c r="AA142" s="58"/>
      <c r="AB142" s="57"/>
      <c r="AC142" s="20"/>
      <c r="AD142" s="20"/>
      <c r="AE142" s="20"/>
      <c r="AF142" s="56"/>
      <c r="AH142" s="18"/>
      <c r="AI142" s="18"/>
      <c r="BF142" s="17"/>
    </row>
    <row r="143" spans="1:58" ht="12.95" customHeight="1">
      <c r="A143" s="55"/>
      <c r="B143" s="50"/>
      <c r="C143" s="42"/>
      <c r="D143" s="41"/>
      <c r="E143" s="41"/>
      <c r="F143" s="50"/>
      <c r="G143" s="54"/>
      <c r="H143" s="52"/>
      <c r="I143" s="53" t="s">
        <v>613</v>
      </c>
      <c r="J143" s="52"/>
      <c r="K143" s="53" t="s">
        <v>612</v>
      </c>
      <c r="L143" s="52"/>
      <c r="M143" s="51" t="s">
        <v>611</v>
      </c>
      <c r="N143" s="42"/>
      <c r="O143" s="41"/>
      <c r="P143" s="50"/>
      <c r="Q143" s="49" t="s">
        <v>620</v>
      </c>
      <c r="R143" s="48" t="s">
        <v>621</v>
      </c>
      <c r="S143" s="47" t="s">
        <v>620</v>
      </c>
      <c r="T143" s="46" t="s">
        <v>619</v>
      </c>
      <c r="U143" s="45"/>
      <c r="V143" s="44"/>
      <c r="W143" s="44"/>
      <c r="X143" s="44"/>
      <c r="Y143" s="44"/>
      <c r="Z143" s="44"/>
      <c r="AA143" s="43"/>
      <c r="AB143" s="42"/>
      <c r="AC143" s="41"/>
      <c r="AD143" s="41"/>
      <c r="AE143" s="41"/>
      <c r="AF143" s="40"/>
    </row>
    <row r="144" spans="1:58" s="16" customFormat="1" ht="12.95" customHeight="1">
      <c r="A144" s="69"/>
      <c r="B144" s="65"/>
      <c r="C144" s="57"/>
      <c r="D144" s="20"/>
      <c r="E144" s="20"/>
      <c r="F144" s="65"/>
      <c r="G144" s="68"/>
      <c r="H144" s="67"/>
      <c r="I144" s="19" t="s">
        <v>609</v>
      </c>
      <c r="J144" s="67"/>
      <c r="K144" s="19" t="s">
        <v>608</v>
      </c>
      <c r="L144" s="67"/>
      <c r="M144" s="66" t="s">
        <v>607</v>
      </c>
      <c r="N144" s="57"/>
      <c r="O144" s="20"/>
      <c r="P144" s="65"/>
      <c r="Q144" s="64"/>
      <c r="R144" s="63" t="s">
        <v>618</v>
      </c>
      <c r="S144" s="63"/>
      <c r="T144" s="62" t="s">
        <v>617</v>
      </c>
      <c r="U144" s="61" t="s">
        <v>616</v>
      </c>
      <c r="V144" s="60"/>
      <c r="W144" s="59"/>
      <c r="X144" s="59"/>
      <c r="Y144" s="59"/>
      <c r="Z144" s="59"/>
      <c r="AA144" s="58"/>
      <c r="AB144" s="57"/>
      <c r="AC144" s="20"/>
      <c r="AD144" s="20"/>
      <c r="AE144" s="20"/>
      <c r="AF144" s="56"/>
      <c r="AH144" s="18"/>
      <c r="AI144" s="18"/>
      <c r="BF144" s="17"/>
    </row>
    <row r="145" spans="1:58" ht="12.95" customHeight="1">
      <c r="A145" s="55"/>
      <c r="B145" s="50"/>
      <c r="C145" s="42"/>
      <c r="D145" s="41"/>
      <c r="E145" s="41"/>
      <c r="F145" s="50"/>
      <c r="G145" s="54"/>
      <c r="H145" s="52"/>
      <c r="I145" s="53" t="s">
        <v>613</v>
      </c>
      <c r="J145" s="52"/>
      <c r="K145" s="53" t="s">
        <v>612</v>
      </c>
      <c r="L145" s="52"/>
      <c r="M145" s="51" t="s">
        <v>611</v>
      </c>
      <c r="N145" s="42"/>
      <c r="O145" s="41"/>
      <c r="P145" s="50"/>
      <c r="Q145" s="49" t="s">
        <v>620</v>
      </c>
      <c r="R145" s="48" t="s">
        <v>621</v>
      </c>
      <c r="S145" s="47" t="s">
        <v>620</v>
      </c>
      <c r="T145" s="46" t="s">
        <v>619</v>
      </c>
      <c r="U145" s="45"/>
      <c r="V145" s="44"/>
      <c r="W145" s="44"/>
      <c r="X145" s="44"/>
      <c r="Y145" s="44"/>
      <c r="Z145" s="44"/>
      <c r="AA145" s="43"/>
      <c r="AB145" s="42"/>
      <c r="AC145" s="41"/>
      <c r="AD145" s="41"/>
      <c r="AE145" s="41"/>
      <c r="AF145" s="40"/>
    </row>
    <row r="146" spans="1:58" s="16" customFormat="1" ht="12.95" customHeight="1">
      <c r="A146" s="69"/>
      <c r="B146" s="65"/>
      <c r="C146" s="57"/>
      <c r="D146" s="20"/>
      <c r="E146" s="20"/>
      <c r="F146" s="65"/>
      <c r="G146" s="68"/>
      <c r="H146" s="67"/>
      <c r="I146" s="19" t="s">
        <v>609</v>
      </c>
      <c r="J146" s="67"/>
      <c r="K146" s="19" t="s">
        <v>608</v>
      </c>
      <c r="L146" s="67"/>
      <c r="M146" s="66" t="s">
        <v>607</v>
      </c>
      <c r="N146" s="57"/>
      <c r="O146" s="20"/>
      <c r="P146" s="65"/>
      <c r="Q146" s="64"/>
      <c r="R146" s="63" t="s">
        <v>618</v>
      </c>
      <c r="S146" s="63"/>
      <c r="T146" s="62" t="s">
        <v>617</v>
      </c>
      <c r="U146" s="61" t="s">
        <v>616</v>
      </c>
      <c r="V146" s="60"/>
      <c r="W146" s="59"/>
      <c r="X146" s="59"/>
      <c r="Y146" s="59"/>
      <c r="Z146" s="59"/>
      <c r="AA146" s="58"/>
      <c r="AB146" s="57"/>
      <c r="AC146" s="20"/>
      <c r="AD146" s="20"/>
      <c r="AE146" s="20"/>
      <c r="AF146" s="56"/>
      <c r="AH146" s="18"/>
      <c r="AI146" s="18"/>
      <c r="BF146" s="17"/>
    </row>
    <row r="147" spans="1:58" ht="12.95" customHeight="1">
      <c r="A147" s="55"/>
      <c r="B147" s="50"/>
      <c r="C147" s="42"/>
      <c r="D147" s="41"/>
      <c r="E147" s="41"/>
      <c r="F147" s="50"/>
      <c r="G147" s="54"/>
      <c r="H147" s="52"/>
      <c r="I147" s="53" t="s">
        <v>613</v>
      </c>
      <c r="J147" s="52"/>
      <c r="K147" s="53" t="s">
        <v>612</v>
      </c>
      <c r="L147" s="52"/>
      <c r="M147" s="51" t="s">
        <v>611</v>
      </c>
      <c r="N147" s="42"/>
      <c r="O147" s="41"/>
      <c r="P147" s="50"/>
      <c r="Q147" s="49" t="s">
        <v>620</v>
      </c>
      <c r="R147" s="48" t="s">
        <v>621</v>
      </c>
      <c r="S147" s="47" t="s">
        <v>620</v>
      </c>
      <c r="T147" s="46" t="s">
        <v>619</v>
      </c>
      <c r="U147" s="45"/>
      <c r="V147" s="44"/>
      <c r="W147" s="44"/>
      <c r="X147" s="44"/>
      <c r="Y147" s="44"/>
      <c r="Z147" s="44"/>
      <c r="AA147" s="43"/>
      <c r="AB147" s="42"/>
      <c r="AC147" s="41"/>
      <c r="AD147" s="41"/>
      <c r="AE147" s="41"/>
      <c r="AF147" s="40"/>
    </row>
    <row r="148" spans="1:58" s="16" customFormat="1" ht="12.95" customHeight="1" thickBot="1">
      <c r="A148" s="39"/>
      <c r="B148" s="34"/>
      <c r="C148" s="26"/>
      <c r="D148" s="25"/>
      <c r="E148" s="25"/>
      <c r="F148" s="34"/>
      <c r="G148" s="38"/>
      <c r="H148" s="36"/>
      <c r="I148" s="37" t="s">
        <v>609</v>
      </c>
      <c r="J148" s="36"/>
      <c r="K148" s="37" t="s">
        <v>608</v>
      </c>
      <c r="L148" s="36"/>
      <c r="M148" s="35" t="s">
        <v>607</v>
      </c>
      <c r="N148" s="26"/>
      <c r="O148" s="25"/>
      <c r="P148" s="34"/>
      <c r="Q148" s="33"/>
      <c r="R148" s="32" t="s">
        <v>618</v>
      </c>
      <c r="S148" s="32"/>
      <c r="T148" s="31" t="s">
        <v>617</v>
      </c>
      <c r="U148" s="30" t="s">
        <v>616</v>
      </c>
      <c r="V148" s="29"/>
      <c r="W148" s="28"/>
      <c r="X148" s="28"/>
      <c r="Y148" s="28"/>
      <c r="Z148" s="28"/>
      <c r="AA148" s="27"/>
      <c r="AB148" s="26"/>
      <c r="AC148" s="25"/>
      <c r="AD148" s="25"/>
      <c r="AE148" s="25"/>
      <c r="AF148" s="24"/>
      <c r="AH148" s="18"/>
      <c r="AI148" s="18"/>
      <c r="BF148" s="17"/>
    </row>
    <row r="149" spans="1:58" ht="2.4500000000000002" customHeight="1"/>
    <row r="150" spans="1:58" ht="15" hidden="1" customHeight="1">
      <c r="A150" s="23" t="s">
        <v>615</v>
      </c>
    </row>
    <row r="151" spans="1:58" ht="8.1" hidden="1" customHeight="1"/>
    <row r="152" spans="1:58" ht="15" hidden="1" customHeight="1">
      <c r="R152" s="14" t="s">
        <v>614</v>
      </c>
      <c r="S152" s="14"/>
      <c r="T152" s="14"/>
      <c r="V152" s="22"/>
      <c r="W152" s="22"/>
      <c r="X152" s="22"/>
      <c r="Y152" s="21" t="s">
        <v>613</v>
      </c>
      <c r="Z152" s="22"/>
      <c r="AA152" s="22"/>
      <c r="AB152" s="21" t="s">
        <v>612</v>
      </c>
      <c r="AC152" s="22"/>
      <c r="AD152" s="22"/>
      <c r="AE152" s="21" t="s">
        <v>611</v>
      </c>
    </row>
    <row r="153" spans="1:58" s="16" customFormat="1" ht="12.75" hidden="1" customHeight="1">
      <c r="R153" s="12" t="s">
        <v>610</v>
      </c>
      <c r="S153" s="12"/>
      <c r="T153" s="12"/>
      <c r="V153" s="20"/>
      <c r="W153" s="20"/>
      <c r="X153" s="20"/>
      <c r="Y153" s="19" t="s">
        <v>609</v>
      </c>
      <c r="Z153" s="20"/>
      <c r="AA153" s="20"/>
      <c r="AB153" s="19" t="s">
        <v>608</v>
      </c>
      <c r="AC153" s="20"/>
      <c r="AD153" s="20"/>
      <c r="AE153" s="19" t="s">
        <v>607</v>
      </c>
      <c r="AH153" s="18"/>
      <c r="AI153" s="18"/>
      <c r="BF153" s="17"/>
    </row>
    <row r="154" spans="1:58" ht="8.1" hidden="1" customHeight="1">
      <c r="R154" s="15"/>
      <c r="S154" s="15"/>
      <c r="T154" s="15"/>
    </row>
    <row r="155" spans="1:58" ht="12.75" hidden="1" customHeight="1">
      <c r="R155" s="14" t="s">
        <v>606</v>
      </c>
      <c r="S155" s="14"/>
      <c r="T155" s="14"/>
      <c r="V155" s="13" t="s">
        <v>599</v>
      </c>
      <c r="W155" s="13"/>
      <c r="X155" s="13"/>
      <c r="Y155" s="13"/>
      <c r="Z155" s="13"/>
      <c r="AA155" s="13"/>
      <c r="AB155" s="13"/>
      <c r="AC155" s="13"/>
      <c r="AD155" s="13"/>
      <c r="AE155" s="13"/>
    </row>
    <row r="156" spans="1:58" ht="12.75" hidden="1" customHeight="1">
      <c r="R156" s="12" t="s">
        <v>605</v>
      </c>
      <c r="S156" s="12"/>
      <c r="T156" s="12"/>
      <c r="V156" s="11"/>
      <c r="W156" s="11"/>
      <c r="X156" s="11"/>
      <c r="Y156" s="11"/>
      <c r="Z156" s="11"/>
      <c r="AA156" s="11"/>
      <c r="AB156" s="11"/>
      <c r="AC156" s="11"/>
      <c r="AD156" s="11"/>
      <c r="AE156" s="11"/>
      <c r="AF156" s="10" t="s">
        <v>597</v>
      </c>
    </row>
    <row r="201" spans="1:32" ht="12.75" customHeight="1">
      <c r="A201" s="8" t="s">
        <v>604</v>
      </c>
    </row>
    <row r="202" spans="1:32" ht="12.75" customHeight="1">
      <c r="A202" s="8" t="s">
        <v>603</v>
      </c>
    </row>
    <row r="203" spans="1:32" ht="12.75" customHeight="1">
      <c r="A203" s="8" t="s">
        <v>602</v>
      </c>
    </row>
    <row r="204" spans="1:32" ht="12.75" customHeight="1">
      <c r="A204" s="8" t="s">
        <v>601</v>
      </c>
    </row>
    <row r="205" spans="1:32" ht="12.75" customHeight="1">
      <c r="A205" s="8" t="s">
        <v>600</v>
      </c>
      <c r="AD205" s="6" t="s">
        <v>599</v>
      </c>
      <c r="AE205" s="6" t="s">
        <v>598</v>
      </c>
      <c r="AF205" s="10" t="s">
        <v>597</v>
      </c>
    </row>
    <row r="206" spans="1:32" ht="12.75" customHeight="1">
      <c r="A206" s="8" t="s">
        <v>596</v>
      </c>
      <c r="AD206" s="6" t="s">
        <v>595</v>
      </c>
      <c r="AE206" s="6" t="s">
        <v>594</v>
      </c>
      <c r="AF206" s="5" t="s">
        <v>593</v>
      </c>
    </row>
    <row r="207" spans="1:32" ht="12.75" customHeight="1">
      <c r="A207" s="8" t="s">
        <v>592</v>
      </c>
      <c r="AD207" s="6" t="s">
        <v>587</v>
      </c>
      <c r="AE207" s="6" t="s">
        <v>591</v>
      </c>
      <c r="AF207" s="5" t="s">
        <v>589</v>
      </c>
    </row>
    <row r="208" spans="1:32" ht="12.75" customHeight="1">
      <c r="A208" s="8" t="s">
        <v>590</v>
      </c>
      <c r="AD208" s="6" t="s">
        <v>589</v>
      </c>
      <c r="AE208" s="6" t="s">
        <v>588</v>
      </c>
      <c r="AF208" s="5" t="s">
        <v>587</v>
      </c>
    </row>
    <row r="209" spans="1:32" ht="12.75" customHeight="1">
      <c r="A209" s="8" t="s">
        <v>586</v>
      </c>
      <c r="AD209" s="6" t="s">
        <v>584</v>
      </c>
      <c r="AE209" s="6" t="s">
        <v>585</v>
      </c>
      <c r="AF209" s="5" t="s">
        <v>584</v>
      </c>
    </row>
    <row r="210" spans="1:32" ht="12.75" customHeight="1">
      <c r="A210" s="8" t="s">
        <v>583</v>
      </c>
      <c r="AD210" s="6" t="s">
        <v>582</v>
      </c>
      <c r="AE210" s="6" t="s">
        <v>581</v>
      </c>
      <c r="AF210" s="5" t="s">
        <v>580</v>
      </c>
    </row>
    <row r="211" spans="1:32" ht="12.75" customHeight="1">
      <c r="A211" s="8" t="s">
        <v>579</v>
      </c>
      <c r="AD211" s="6" t="s">
        <v>578</v>
      </c>
      <c r="AE211" s="6" t="s">
        <v>577</v>
      </c>
      <c r="AF211" s="5" t="s">
        <v>576</v>
      </c>
    </row>
    <row r="212" spans="1:32" ht="12.75" customHeight="1">
      <c r="A212" s="9" t="s">
        <v>575</v>
      </c>
      <c r="AD212" s="6" t="s">
        <v>11</v>
      </c>
      <c r="AE212" s="6" t="s">
        <v>574</v>
      </c>
      <c r="AF212" s="5" t="s">
        <v>573</v>
      </c>
    </row>
    <row r="213" spans="1:32" ht="12.75" customHeight="1">
      <c r="A213" s="8" t="s">
        <v>572</v>
      </c>
      <c r="AD213" s="6" t="s">
        <v>66</v>
      </c>
      <c r="AE213" s="6" t="s">
        <v>571</v>
      </c>
      <c r="AF213" s="5" t="s">
        <v>570</v>
      </c>
    </row>
    <row r="214" spans="1:32" ht="12.75" customHeight="1">
      <c r="A214" s="8" t="s">
        <v>569</v>
      </c>
      <c r="AD214" s="6" t="s">
        <v>568</v>
      </c>
      <c r="AE214" s="6" t="s">
        <v>567</v>
      </c>
      <c r="AF214" s="5" t="s">
        <v>566</v>
      </c>
    </row>
    <row r="215" spans="1:32" ht="12.75" customHeight="1">
      <c r="A215" s="8" t="s">
        <v>565</v>
      </c>
      <c r="AD215" s="6" t="s">
        <v>564</v>
      </c>
      <c r="AE215" s="6" t="s">
        <v>563</v>
      </c>
      <c r="AF215" s="5" t="s">
        <v>562</v>
      </c>
    </row>
    <row r="216" spans="1:32" ht="12.75" customHeight="1">
      <c r="A216" s="8" t="s">
        <v>561</v>
      </c>
      <c r="AD216" s="6" t="s">
        <v>560</v>
      </c>
      <c r="AE216" s="6" t="s">
        <v>559</v>
      </c>
      <c r="AF216" s="5" t="s">
        <v>558</v>
      </c>
    </row>
    <row r="217" spans="1:32" ht="12.75" customHeight="1">
      <c r="A217" s="8" t="s">
        <v>557</v>
      </c>
      <c r="AD217" s="6" t="s">
        <v>556</v>
      </c>
      <c r="AE217" s="6" t="s">
        <v>555</v>
      </c>
      <c r="AF217" s="5" t="s">
        <v>554</v>
      </c>
    </row>
    <row r="218" spans="1:32" ht="12.75" customHeight="1">
      <c r="A218" s="8" t="s">
        <v>553</v>
      </c>
      <c r="AD218" s="6" t="s">
        <v>552</v>
      </c>
      <c r="AE218" s="6" t="s">
        <v>551</v>
      </c>
      <c r="AF218" s="5" t="s">
        <v>550</v>
      </c>
    </row>
    <row r="219" spans="1:32" ht="12.75" customHeight="1">
      <c r="A219" s="8" t="s">
        <v>549</v>
      </c>
      <c r="AD219" s="6" t="s">
        <v>51</v>
      </c>
      <c r="AE219" s="6" t="s">
        <v>548</v>
      </c>
      <c r="AF219" s="5" t="s">
        <v>547</v>
      </c>
    </row>
    <row r="220" spans="1:32" ht="12.75" customHeight="1">
      <c r="A220" s="8" t="s">
        <v>546</v>
      </c>
      <c r="AD220" s="6" t="s">
        <v>28</v>
      </c>
      <c r="AE220" s="6" t="s">
        <v>545</v>
      </c>
      <c r="AF220" s="5" t="s">
        <v>544</v>
      </c>
    </row>
    <row r="221" spans="1:32" ht="12.75" customHeight="1">
      <c r="A221" s="8" t="s">
        <v>543</v>
      </c>
      <c r="AD221" s="6" t="s">
        <v>542</v>
      </c>
      <c r="AE221" s="6" t="s">
        <v>541</v>
      </c>
      <c r="AF221" s="5" t="s">
        <v>540</v>
      </c>
    </row>
    <row r="222" spans="1:32" ht="12.75" customHeight="1">
      <c r="A222" s="8" t="s">
        <v>539</v>
      </c>
      <c r="AD222" s="6" t="s">
        <v>538</v>
      </c>
      <c r="AE222" s="6" t="s">
        <v>537</v>
      </c>
      <c r="AF222" s="5" t="s">
        <v>536</v>
      </c>
    </row>
    <row r="223" spans="1:32" ht="12.75" customHeight="1">
      <c r="A223" s="8" t="s">
        <v>535</v>
      </c>
      <c r="AD223" s="6" t="s">
        <v>169</v>
      </c>
      <c r="AE223" s="6" t="s">
        <v>104</v>
      </c>
      <c r="AF223" s="5" t="s">
        <v>534</v>
      </c>
    </row>
    <row r="224" spans="1:32" ht="12.75" customHeight="1">
      <c r="A224" s="8" t="s">
        <v>533</v>
      </c>
      <c r="AD224" s="6" t="s">
        <v>162</v>
      </c>
      <c r="AE224" s="6" t="s">
        <v>532</v>
      </c>
      <c r="AF224" s="5" t="s">
        <v>531</v>
      </c>
    </row>
    <row r="225" spans="1:32" ht="12.75" customHeight="1">
      <c r="A225" s="8" t="s">
        <v>530</v>
      </c>
      <c r="AD225" s="6" t="s">
        <v>529</v>
      </c>
      <c r="AE225" s="6" t="s">
        <v>528</v>
      </c>
      <c r="AF225" s="5" t="s">
        <v>527</v>
      </c>
    </row>
    <row r="226" spans="1:32" ht="12.75" customHeight="1">
      <c r="A226" s="8" t="s">
        <v>526</v>
      </c>
      <c r="AD226" s="6" t="s">
        <v>525</v>
      </c>
      <c r="AE226" s="6" t="s">
        <v>524</v>
      </c>
      <c r="AF226" s="5" t="s">
        <v>523</v>
      </c>
    </row>
    <row r="227" spans="1:32" ht="12.75" customHeight="1">
      <c r="A227" s="8" t="s">
        <v>522</v>
      </c>
      <c r="AD227" s="6" t="s">
        <v>521</v>
      </c>
      <c r="AE227" s="6" t="s">
        <v>520</v>
      </c>
      <c r="AF227" s="5" t="s">
        <v>519</v>
      </c>
    </row>
    <row r="228" spans="1:32" ht="12.75" customHeight="1">
      <c r="A228" s="8" t="s">
        <v>518</v>
      </c>
      <c r="AD228" s="6" t="s">
        <v>517</v>
      </c>
      <c r="AE228" s="6" t="s">
        <v>516</v>
      </c>
      <c r="AF228" s="5" t="s">
        <v>515</v>
      </c>
    </row>
    <row r="229" spans="1:32" ht="12.75" customHeight="1">
      <c r="A229" s="8" t="s">
        <v>514</v>
      </c>
      <c r="AD229" s="6" t="s">
        <v>208</v>
      </c>
      <c r="AE229" s="6" t="s">
        <v>513</v>
      </c>
      <c r="AF229" s="5" t="s">
        <v>512</v>
      </c>
    </row>
    <row r="230" spans="1:32" ht="12.75" customHeight="1">
      <c r="A230" s="8" t="s">
        <v>511</v>
      </c>
      <c r="AD230" s="6" t="s">
        <v>205</v>
      </c>
      <c r="AE230" s="6" t="s">
        <v>510</v>
      </c>
      <c r="AF230" s="5" t="s">
        <v>509</v>
      </c>
    </row>
    <row r="231" spans="1:32" ht="12.75" customHeight="1">
      <c r="A231" s="8" t="s">
        <v>508</v>
      </c>
      <c r="AD231" s="6" t="s">
        <v>201</v>
      </c>
      <c r="AE231" s="6" t="s">
        <v>104</v>
      </c>
      <c r="AF231" s="5" t="s">
        <v>507</v>
      </c>
    </row>
    <row r="232" spans="1:32" ht="12.75" customHeight="1">
      <c r="A232" s="8" t="s">
        <v>506</v>
      </c>
      <c r="AD232" s="6" t="s">
        <v>505</v>
      </c>
      <c r="AE232" s="6" t="s">
        <v>504</v>
      </c>
      <c r="AF232" s="5" t="s">
        <v>503</v>
      </c>
    </row>
    <row r="233" spans="1:32" ht="12.75" customHeight="1">
      <c r="A233" s="8" t="s">
        <v>502</v>
      </c>
      <c r="AD233" s="6" t="s">
        <v>199</v>
      </c>
      <c r="AE233" s="6" t="s">
        <v>138</v>
      </c>
      <c r="AF233" s="5" t="s">
        <v>501</v>
      </c>
    </row>
    <row r="234" spans="1:32" ht="12.75" customHeight="1">
      <c r="A234" s="8" t="s">
        <v>500</v>
      </c>
      <c r="AD234" s="6" t="s">
        <v>197</v>
      </c>
      <c r="AE234" s="6" t="s">
        <v>499</v>
      </c>
      <c r="AF234" s="5" t="s">
        <v>498</v>
      </c>
    </row>
    <row r="235" spans="1:32" ht="12.75" customHeight="1">
      <c r="A235" s="8" t="s">
        <v>497</v>
      </c>
      <c r="AD235" s="6" t="s">
        <v>193</v>
      </c>
      <c r="AE235" s="6" t="s">
        <v>496</v>
      </c>
      <c r="AF235" s="5" t="s">
        <v>495</v>
      </c>
    </row>
    <row r="236" spans="1:32" ht="12.75" customHeight="1">
      <c r="A236" s="8" t="s">
        <v>494</v>
      </c>
      <c r="AD236" s="6" t="s">
        <v>189</v>
      </c>
      <c r="AE236" s="6" t="s">
        <v>70</v>
      </c>
      <c r="AF236" s="5" t="s">
        <v>493</v>
      </c>
    </row>
    <row r="237" spans="1:32" ht="12.75" customHeight="1">
      <c r="A237" s="8" t="s">
        <v>492</v>
      </c>
      <c r="AD237" s="6" t="s">
        <v>186</v>
      </c>
      <c r="AE237" s="6" t="s">
        <v>104</v>
      </c>
      <c r="AF237" s="5" t="s">
        <v>491</v>
      </c>
    </row>
    <row r="238" spans="1:32" ht="12.75" customHeight="1">
      <c r="A238" s="8" t="s">
        <v>490</v>
      </c>
      <c r="AD238" s="6" t="s">
        <v>184</v>
      </c>
      <c r="AE238" s="6" t="s">
        <v>489</v>
      </c>
      <c r="AF238" s="5" t="s">
        <v>488</v>
      </c>
    </row>
    <row r="239" spans="1:32" ht="12.75" customHeight="1">
      <c r="A239" s="9" t="s">
        <v>487</v>
      </c>
      <c r="AD239" s="6" t="s">
        <v>182</v>
      </c>
      <c r="AE239" s="6" t="s">
        <v>486</v>
      </c>
      <c r="AF239" s="5" t="s">
        <v>485</v>
      </c>
    </row>
    <row r="240" spans="1:32" ht="12.75" customHeight="1">
      <c r="A240" s="8" t="s">
        <v>484</v>
      </c>
      <c r="AD240" s="6" t="s">
        <v>179</v>
      </c>
      <c r="AE240" s="6" t="s">
        <v>483</v>
      </c>
      <c r="AF240" s="5" t="s">
        <v>482</v>
      </c>
    </row>
    <row r="241" spans="1:32" ht="12.75" customHeight="1">
      <c r="A241" s="8" t="s">
        <v>481</v>
      </c>
      <c r="AD241" s="6" t="s">
        <v>175</v>
      </c>
      <c r="AE241" s="6" t="s">
        <v>480</v>
      </c>
      <c r="AF241" s="5" t="s">
        <v>479</v>
      </c>
    </row>
    <row r="242" spans="1:32" ht="12.75" customHeight="1">
      <c r="A242" s="8" t="s">
        <v>478</v>
      </c>
      <c r="AD242" s="6" t="s">
        <v>172</v>
      </c>
      <c r="AE242" s="6" t="s">
        <v>477</v>
      </c>
      <c r="AF242" s="5" t="s">
        <v>476</v>
      </c>
    </row>
    <row r="243" spans="1:32" ht="12.75" customHeight="1">
      <c r="A243" s="8" t="s">
        <v>475</v>
      </c>
      <c r="AD243" s="6" t="s">
        <v>167</v>
      </c>
      <c r="AE243" s="6" t="s">
        <v>474</v>
      </c>
      <c r="AF243" s="5" t="s">
        <v>473</v>
      </c>
    </row>
    <row r="244" spans="1:32" ht="12.75" customHeight="1">
      <c r="A244" s="8" t="s">
        <v>472</v>
      </c>
      <c r="AD244" s="6" t="s">
        <v>471</v>
      </c>
      <c r="AE244" s="6" t="s">
        <v>83</v>
      </c>
      <c r="AF244" s="5" t="s">
        <v>470</v>
      </c>
    </row>
    <row r="245" spans="1:32" ht="12.75" customHeight="1">
      <c r="A245" s="8" t="s">
        <v>469</v>
      </c>
      <c r="AD245" s="6" t="s">
        <v>468</v>
      </c>
      <c r="AE245" s="6" t="s">
        <v>467</v>
      </c>
      <c r="AF245" s="5" t="s">
        <v>466</v>
      </c>
    </row>
    <row r="246" spans="1:32" ht="12.75" customHeight="1">
      <c r="A246" s="8" t="s">
        <v>465</v>
      </c>
      <c r="AD246" s="6" t="s">
        <v>464</v>
      </c>
      <c r="AE246" s="6" t="s">
        <v>463</v>
      </c>
      <c r="AF246" s="5" t="s">
        <v>462</v>
      </c>
    </row>
    <row r="247" spans="1:32" ht="12.75" customHeight="1">
      <c r="A247" s="8" t="s">
        <v>461</v>
      </c>
      <c r="AD247" s="6" t="s">
        <v>165</v>
      </c>
      <c r="AE247" s="6" t="s">
        <v>460</v>
      </c>
      <c r="AF247" s="5" t="s">
        <v>459</v>
      </c>
    </row>
    <row r="248" spans="1:32" ht="12.75" customHeight="1">
      <c r="A248" s="8" t="s">
        <v>458</v>
      </c>
      <c r="AD248" s="6" t="s">
        <v>163</v>
      </c>
      <c r="AE248" s="6" t="s">
        <v>457</v>
      </c>
      <c r="AF248" s="5" t="s">
        <v>456</v>
      </c>
    </row>
    <row r="249" spans="1:32" ht="12.75" customHeight="1">
      <c r="A249" s="8" t="s">
        <v>455</v>
      </c>
      <c r="AD249" s="6" t="s">
        <v>160</v>
      </c>
      <c r="AE249" s="6" t="s">
        <v>454</v>
      </c>
      <c r="AF249" s="5" t="s">
        <v>453</v>
      </c>
    </row>
    <row r="250" spans="1:32" ht="12.75" customHeight="1">
      <c r="A250" s="8" t="s">
        <v>452</v>
      </c>
      <c r="AD250" s="6" t="s">
        <v>158</v>
      </c>
      <c r="AE250" s="6" t="s">
        <v>451</v>
      </c>
      <c r="AF250" s="5" t="s">
        <v>450</v>
      </c>
    </row>
    <row r="251" spans="1:32" ht="12.75" customHeight="1">
      <c r="A251" s="8" t="s">
        <v>449</v>
      </c>
      <c r="AD251" s="6" t="s">
        <v>448</v>
      </c>
      <c r="AE251" s="6" t="s">
        <v>83</v>
      </c>
      <c r="AF251" s="5" t="s">
        <v>447</v>
      </c>
    </row>
    <row r="252" spans="1:32" ht="12.75" customHeight="1">
      <c r="A252" s="8" t="s">
        <v>446</v>
      </c>
      <c r="AD252" s="6" t="s">
        <v>445</v>
      </c>
      <c r="AE252" s="6" t="s">
        <v>444</v>
      </c>
      <c r="AF252" s="5" t="s">
        <v>443</v>
      </c>
    </row>
    <row r="253" spans="1:32" ht="12.75" customHeight="1">
      <c r="A253" s="8" t="s">
        <v>442</v>
      </c>
      <c r="AD253" s="6" t="s">
        <v>441</v>
      </c>
      <c r="AE253" s="6" t="s">
        <v>347</v>
      </c>
      <c r="AF253" s="5" t="s">
        <v>440</v>
      </c>
    </row>
    <row r="254" spans="1:32" ht="12.75" customHeight="1">
      <c r="A254" s="8" t="s">
        <v>439</v>
      </c>
      <c r="AD254" s="6" t="s">
        <v>155</v>
      </c>
      <c r="AE254" s="6" t="s">
        <v>438</v>
      </c>
      <c r="AF254" s="5" t="s">
        <v>437</v>
      </c>
    </row>
    <row r="255" spans="1:32" ht="12.75" customHeight="1">
      <c r="A255" s="8" t="s">
        <v>436</v>
      </c>
      <c r="AD255" s="6" t="s">
        <v>435</v>
      </c>
      <c r="AE255" s="6" t="s">
        <v>434</v>
      </c>
      <c r="AF255" s="5" t="s">
        <v>433</v>
      </c>
    </row>
    <row r="256" spans="1:32" ht="12.75" customHeight="1">
      <c r="A256" s="8" t="s">
        <v>432</v>
      </c>
      <c r="AD256" s="6" t="s">
        <v>431</v>
      </c>
      <c r="AE256" s="6" t="s">
        <v>347</v>
      </c>
      <c r="AF256" s="5" t="s">
        <v>430</v>
      </c>
    </row>
    <row r="257" spans="1:32" ht="12.75" customHeight="1">
      <c r="A257" s="8" t="s">
        <v>429</v>
      </c>
      <c r="AD257" s="6" t="s">
        <v>428</v>
      </c>
      <c r="AE257" s="6" t="s">
        <v>347</v>
      </c>
      <c r="AF257" s="5" t="s">
        <v>427</v>
      </c>
    </row>
    <row r="258" spans="1:32" ht="12.75" customHeight="1">
      <c r="A258" s="8" t="s">
        <v>426</v>
      </c>
      <c r="AD258" s="6" t="s">
        <v>153</v>
      </c>
      <c r="AE258" s="6" t="s">
        <v>425</v>
      </c>
      <c r="AF258" s="5" t="s">
        <v>424</v>
      </c>
    </row>
    <row r="259" spans="1:32" ht="12.75" customHeight="1">
      <c r="A259" s="8" t="s">
        <v>423</v>
      </c>
      <c r="AD259" s="6" t="s">
        <v>151</v>
      </c>
      <c r="AE259" s="6" t="s">
        <v>422</v>
      </c>
      <c r="AF259" s="5" t="s">
        <v>421</v>
      </c>
    </row>
    <row r="260" spans="1:32" ht="12.75" customHeight="1">
      <c r="A260" s="9" t="s">
        <v>420</v>
      </c>
      <c r="AD260" s="6" t="s">
        <v>419</v>
      </c>
      <c r="AE260" s="6" t="s">
        <v>418</v>
      </c>
      <c r="AF260" s="5" t="s">
        <v>417</v>
      </c>
    </row>
    <row r="261" spans="1:32" ht="12.75" customHeight="1">
      <c r="A261" s="8" t="s">
        <v>416</v>
      </c>
      <c r="AD261" s="6" t="s">
        <v>415</v>
      </c>
      <c r="AE261" s="6" t="s">
        <v>347</v>
      </c>
      <c r="AF261" s="5" t="s">
        <v>414</v>
      </c>
    </row>
    <row r="262" spans="1:32" ht="12.75" customHeight="1">
      <c r="A262" s="8" t="s">
        <v>413</v>
      </c>
      <c r="AD262" s="6" t="s">
        <v>149</v>
      </c>
      <c r="AE262" s="6" t="s">
        <v>412</v>
      </c>
      <c r="AF262" s="5" t="s">
        <v>411</v>
      </c>
    </row>
    <row r="263" spans="1:32" ht="12.75" customHeight="1">
      <c r="A263" s="8" t="s">
        <v>410</v>
      </c>
      <c r="AD263" s="6" t="s">
        <v>409</v>
      </c>
      <c r="AE263" s="6" t="s">
        <v>83</v>
      </c>
      <c r="AF263" s="5" t="s">
        <v>408</v>
      </c>
    </row>
    <row r="264" spans="1:32" ht="12.75" customHeight="1">
      <c r="A264" s="8" t="s">
        <v>407</v>
      </c>
      <c r="AD264" s="6" t="s">
        <v>148</v>
      </c>
      <c r="AE264" s="6" t="s">
        <v>406</v>
      </c>
      <c r="AF264" s="5" t="s">
        <v>405</v>
      </c>
    </row>
    <row r="265" spans="1:32" ht="12.75" customHeight="1">
      <c r="A265" s="8" t="s">
        <v>404</v>
      </c>
      <c r="AD265" s="6" t="s">
        <v>146</v>
      </c>
      <c r="AE265" s="6" t="s">
        <v>403</v>
      </c>
      <c r="AF265" s="5" t="s">
        <v>402</v>
      </c>
    </row>
    <row r="266" spans="1:32" ht="12.75" customHeight="1">
      <c r="A266" s="8" t="s">
        <v>401</v>
      </c>
      <c r="AD266" s="6" t="s">
        <v>144</v>
      </c>
      <c r="AE266" s="6" t="s">
        <v>104</v>
      </c>
      <c r="AF266" s="5" t="s">
        <v>400</v>
      </c>
    </row>
    <row r="267" spans="1:32" ht="12.75" customHeight="1">
      <c r="A267" s="8" t="s">
        <v>399</v>
      </c>
      <c r="AD267" s="6" t="s">
        <v>141</v>
      </c>
      <c r="AE267" s="6" t="s">
        <v>398</v>
      </c>
      <c r="AF267" s="5" t="s">
        <v>397</v>
      </c>
    </row>
    <row r="268" spans="1:32" ht="12.75" customHeight="1">
      <c r="A268" s="8" t="s">
        <v>396</v>
      </c>
      <c r="AD268" s="6" t="s">
        <v>395</v>
      </c>
      <c r="AE268" s="6" t="s">
        <v>394</v>
      </c>
      <c r="AF268" s="5" t="s">
        <v>393</v>
      </c>
    </row>
    <row r="269" spans="1:32" ht="12.75" customHeight="1">
      <c r="A269" s="9" t="s">
        <v>392</v>
      </c>
      <c r="AD269" s="6" t="s">
        <v>140</v>
      </c>
      <c r="AE269" s="6" t="s">
        <v>391</v>
      </c>
      <c r="AF269" s="5" t="s">
        <v>390</v>
      </c>
    </row>
    <row r="270" spans="1:32" ht="12.75" customHeight="1">
      <c r="A270" s="8" t="s">
        <v>389</v>
      </c>
      <c r="AD270" s="6" t="s">
        <v>388</v>
      </c>
      <c r="AE270" s="6" t="s">
        <v>387</v>
      </c>
      <c r="AF270" s="5" t="s">
        <v>386</v>
      </c>
    </row>
    <row r="271" spans="1:32" ht="12.75" customHeight="1">
      <c r="A271" s="8" t="s">
        <v>385</v>
      </c>
      <c r="AD271" s="6" t="s">
        <v>139</v>
      </c>
      <c r="AE271" s="6" t="s">
        <v>138</v>
      </c>
      <c r="AF271" s="5" t="s">
        <v>384</v>
      </c>
    </row>
    <row r="272" spans="1:32" ht="12.75" customHeight="1">
      <c r="A272" s="8" t="s">
        <v>383</v>
      </c>
      <c r="AD272" s="6" t="s">
        <v>137</v>
      </c>
      <c r="AE272" s="6" t="s">
        <v>382</v>
      </c>
      <c r="AF272" s="5" t="s">
        <v>381</v>
      </c>
    </row>
    <row r="273" spans="1:32" ht="12.75" customHeight="1">
      <c r="A273" s="8" t="s">
        <v>380</v>
      </c>
      <c r="AD273" s="6" t="s">
        <v>379</v>
      </c>
      <c r="AE273" s="6" t="s">
        <v>59</v>
      </c>
      <c r="AF273" s="5" t="s">
        <v>378</v>
      </c>
    </row>
    <row r="274" spans="1:32" ht="12.75" customHeight="1">
      <c r="A274" s="8" t="s">
        <v>377</v>
      </c>
      <c r="AD274" s="6" t="s">
        <v>135</v>
      </c>
      <c r="AE274" s="6" t="s">
        <v>59</v>
      </c>
      <c r="AF274" s="5" t="s">
        <v>376</v>
      </c>
    </row>
    <row r="275" spans="1:32" ht="12.75" customHeight="1">
      <c r="A275" s="8" t="s">
        <v>375</v>
      </c>
      <c r="AD275" s="6" t="s">
        <v>374</v>
      </c>
      <c r="AE275" s="6" t="s">
        <v>373</v>
      </c>
      <c r="AF275" s="5" t="s">
        <v>372</v>
      </c>
    </row>
    <row r="276" spans="1:32" ht="12.75" customHeight="1">
      <c r="A276" s="8" t="s">
        <v>371</v>
      </c>
      <c r="AD276" s="6" t="s">
        <v>134</v>
      </c>
      <c r="AE276" s="6" t="s">
        <v>59</v>
      </c>
      <c r="AF276" s="5" t="s">
        <v>370</v>
      </c>
    </row>
    <row r="277" spans="1:32" ht="12.75" customHeight="1">
      <c r="A277" s="8" t="s">
        <v>368</v>
      </c>
      <c r="AD277" s="6" t="s">
        <v>131</v>
      </c>
      <c r="AE277" s="6" t="s">
        <v>347</v>
      </c>
      <c r="AF277" s="5" t="s">
        <v>369</v>
      </c>
    </row>
    <row r="278" spans="1:32" ht="12.75" customHeight="1">
      <c r="A278" s="8" t="s">
        <v>368</v>
      </c>
      <c r="AD278" s="6" t="s">
        <v>367</v>
      </c>
      <c r="AE278" s="6" t="s">
        <v>366</v>
      </c>
      <c r="AF278" s="5" t="s">
        <v>365</v>
      </c>
    </row>
    <row r="279" spans="1:32" ht="12.75" customHeight="1">
      <c r="A279" s="8" t="s">
        <v>364</v>
      </c>
      <c r="AD279" s="6" t="s">
        <v>129</v>
      </c>
      <c r="AE279" s="6" t="s">
        <v>104</v>
      </c>
      <c r="AF279" s="5" t="s">
        <v>363</v>
      </c>
    </row>
    <row r="280" spans="1:32" ht="12.75" customHeight="1">
      <c r="A280" s="8" t="s">
        <v>359</v>
      </c>
      <c r="AD280" s="6" t="s">
        <v>362</v>
      </c>
      <c r="AE280" s="6" t="s">
        <v>361</v>
      </c>
      <c r="AF280" s="5" t="s">
        <v>360</v>
      </c>
    </row>
    <row r="281" spans="1:32" ht="12.75" customHeight="1">
      <c r="A281" s="8" t="s">
        <v>359</v>
      </c>
      <c r="AD281" s="6" t="s">
        <v>358</v>
      </c>
      <c r="AE281" s="6" t="s">
        <v>357</v>
      </c>
      <c r="AF281" s="5" t="s">
        <v>356</v>
      </c>
    </row>
    <row r="282" spans="1:32" ht="12.75" customHeight="1">
      <c r="A282" s="8" t="s">
        <v>355</v>
      </c>
      <c r="AD282" s="6" t="s">
        <v>127</v>
      </c>
      <c r="AE282" s="6" t="s">
        <v>354</v>
      </c>
      <c r="AF282" s="5" t="s">
        <v>353</v>
      </c>
    </row>
    <row r="283" spans="1:32" ht="12.75" customHeight="1">
      <c r="A283" s="8" t="s">
        <v>352</v>
      </c>
      <c r="AD283" s="6" t="s">
        <v>125</v>
      </c>
      <c r="AE283" s="6" t="s">
        <v>104</v>
      </c>
      <c r="AF283" s="5" t="s">
        <v>351</v>
      </c>
    </row>
    <row r="284" spans="1:32" ht="12.75" customHeight="1">
      <c r="A284" s="8" t="s">
        <v>350</v>
      </c>
      <c r="AD284" s="6" t="s">
        <v>123</v>
      </c>
      <c r="AE284" s="6" t="s">
        <v>104</v>
      </c>
      <c r="AF284" s="5" t="s">
        <v>349</v>
      </c>
    </row>
    <row r="285" spans="1:32" ht="12.75" customHeight="1">
      <c r="A285" s="8" t="s">
        <v>348</v>
      </c>
      <c r="AD285" s="6" t="s">
        <v>120</v>
      </c>
      <c r="AE285" s="6" t="s">
        <v>347</v>
      </c>
      <c r="AF285" s="5" t="s">
        <v>346</v>
      </c>
    </row>
    <row r="286" spans="1:32" ht="12.75" customHeight="1">
      <c r="A286" s="8" t="s">
        <v>345</v>
      </c>
      <c r="AD286" s="6" t="s">
        <v>344</v>
      </c>
      <c r="AE286" s="6" t="s">
        <v>343</v>
      </c>
      <c r="AF286" s="5" t="s">
        <v>342</v>
      </c>
    </row>
    <row r="287" spans="1:32" ht="12.75" customHeight="1">
      <c r="A287" s="8" t="s">
        <v>341</v>
      </c>
      <c r="AD287" s="6" t="s">
        <v>118</v>
      </c>
      <c r="AE287" s="6" t="s">
        <v>340</v>
      </c>
      <c r="AF287" s="5" t="s">
        <v>339</v>
      </c>
    </row>
    <row r="288" spans="1:32" ht="12.75" customHeight="1">
      <c r="A288" s="8" t="s">
        <v>338</v>
      </c>
      <c r="AD288" s="6" t="s">
        <v>117</v>
      </c>
      <c r="AE288" s="6" t="s">
        <v>104</v>
      </c>
      <c r="AF288" s="5" t="s">
        <v>337</v>
      </c>
    </row>
    <row r="289" spans="1:32" ht="12.75" customHeight="1">
      <c r="A289" s="8" t="s">
        <v>336</v>
      </c>
      <c r="AD289" s="6" t="s">
        <v>335</v>
      </c>
      <c r="AE289" s="6" t="s">
        <v>334</v>
      </c>
      <c r="AF289" s="5" t="s">
        <v>333</v>
      </c>
    </row>
    <row r="290" spans="1:32" ht="12.75" customHeight="1">
      <c r="A290" s="8" t="s">
        <v>332</v>
      </c>
      <c r="AD290" s="6" t="s">
        <v>116</v>
      </c>
      <c r="AE290" s="6" t="s">
        <v>104</v>
      </c>
      <c r="AF290" s="5" t="s">
        <v>331</v>
      </c>
    </row>
    <row r="291" spans="1:32" ht="12.75" customHeight="1">
      <c r="A291" s="8" t="s">
        <v>330</v>
      </c>
      <c r="AD291" s="6" t="s">
        <v>113</v>
      </c>
      <c r="AE291" s="6" t="s">
        <v>138</v>
      </c>
      <c r="AF291" s="5" t="s">
        <v>329</v>
      </c>
    </row>
    <row r="292" spans="1:32" ht="12.75" customHeight="1">
      <c r="A292" s="8" t="s">
        <v>328</v>
      </c>
      <c r="AD292" s="6" t="s">
        <v>110</v>
      </c>
      <c r="AE292" s="6" t="s">
        <v>327</v>
      </c>
      <c r="AF292" s="5" t="s">
        <v>326</v>
      </c>
    </row>
    <row r="293" spans="1:32" ht="12.75" customHeight="1">
      <c r="A293" s="9" t="s">
        <v>325</v>
      </c>
      <c r="AD293" s="6" t="s">
        <v>324</v>
      </c>
      <c r="AE293" s="6" t="s">
        <v>323</v>
      </c>
      <c r="AF293" s="5" t="s">
        <v>322</v>
      </c>
    </row>
    <row r="294" spans="1:32" ht="12.75" customHeight="1">
      <c r="A294" s="8" t="s">
        <v>321</v>
      </c>
      <c r="AD294" s="6" t="s">
        <v>320</v>
      </c>
      <c r="AE294" s="6" t="s">
        <v>83</v>
      </c>
      <c r="AF294" s="5" t="s">
        <v>319</v>
      </c>
    </row>
    <row r="295" spans="1:32" ht="12.75" customHeight="1">
      <c r="A295" s="8" t="s">
        <v>318</v>
      </c>
      <c r="AD295" s="6" t="s">
        <v>108</v>
      </c>
      <c r="AE295" s="6" t="s">
        <v>317</v>
      </c>
      <c r="AF295" s="5" t="s">
        <v>316</v>
      </c>
    </row>
    <row r="296" spans="1:32" ht="12.75" customHeight="1">
      <c r="A296" s="9" t="s">
        <v>315</v>
      </c>
      <c r="AD296" s="6" t="s">
        <v>314</v>
      </c>
      <c r="AE296" s="6" t="s">
        <v>313</v>
      </c>
      <c r="AF296" s="5" t="s">
        <v>312</v>
      </c>
    </row>
    <row r="297" spans="1:32" ht="12.75" customHeight="1">
      <c r="A297" s="8" t="s">
        <v>311</v>
      </c>
      <c r="AD297" s="6" t="s">
        <v>310</v>
      </c>
      <c r="AE297" s="6" t="s">
        <v>309</v>
      </c>
      <c r="AF297" s="5" t="s">
        <v>308</v>
      </c>
    </row>
    <row r="298" spans="1:32" ht="12.75" customHeight="1">
      <c r="A298" s="8" t="s">
        <v>307</v>
      </c>
      <c r="AD298" s="6" t="s">
        <v>105</v>
      </c>
      <c r="AE298" s="6" t="s">
        <v>306</v>
      </c>
      <c r="AF298" s="5" t="s">
        <v>305</v>
      </c>
    </row>
    <row r="299" spans="1:32" ht="12.75" customHeight="1">
      <c r="A299" s="9" t="s">
        <v>304</v>
      </c>
      <c r="AD299" s="6" t="s">
        <v>103</v>
      </c>
      <c r="AE299" s="6" t="s">
        <v>303</v>
      </c>
      <c r="AF299" s="5" t="s">
        <v>302</v>
      </c>
    </row>
    <row r="300" spans="1:32" ht="12.75" customHeight="1">
      <c r="A300" s="8" t="s">
        <v>301</v>
      </c>
      <c r="AD300" s="6" t="s">
        <v>100</v>
      </c>
      <c r="AE300" s="6" t="s">
        <v>300</v>
      </c>
      <c r="AF300" s="5" t="s">
        <v>299</v>
      </c>
    </row>
    <row r="301" spans="1:32" ht="12.75" customHeight="1">
      <c r="A301" s="8" t="s">
        <v>298</v>
      </c>
      <c r="AD301" s="6" t="s">
        <v>98</v>
      </c>
      <c r="AE301" s="6" t="s">
        <v>297</v>
      </c>
      <c r="AF301" s="5" t="s">
        <v>296</v>
      </c>
    </row>
    <row r="302" spans="1:32" ht="12.75" customHeight="1">
      <c r="A302" s="8" t="s">
        <v>295</v>
      </c>
      <c r="AD302" s="6" t="s">
        <v>96</v>
      </c>
      <c r="AE302" s="6" t="s">
        <v>104</v>
      </c>
      <c r="AF302" s="5" t="s">
        <v>294</v>
      </c>
    </row>
    <row r="303" spans="1:32" ht="12.75" customHeight="1">
      <c r="A303" s="8" t="s">
        <v>293</v>
      </c>
      <c r="AD303" s="6" t="s">
        <v>94</v>
      </c>
      <c r="AE303" s="6" t="s">
        <v>292</v>
      </c>
      <c r="AF303" s="5" t="s">
        <v>291</v>
      </c>
    </row>
    <row r="304" spans="1:32" ht="12.75" customHeight="1">
      <c r="A304" s="8" t="s">
        <v>290</v>
      </c>
      <c r="AD304" s="6" t="s">
        <v>91</v>
      </c>
      <c r="AE304" s="6" t="s">
        <v>104</v>
      </c>
      <c r="AF304" s="5" t="s">
        <v>289</v>
      </c>
    </row>
    <row r="305" spans="1:32" ht="12.75" customHeight="1">
      <c r="A305" s="8" t="s">
        <v>288</v>
      </c>
      <c r="AD305" s="6" t="s">
        <v>88</v>
      </c>
      <c r="AE305" s="6" t="s">
        <v>287</v>
      </c>
      <c r="AF305" s="5" t="s">
        <v>286</v>
      </c>
    </row>
    <row r="306" spans="1:32" ht="12.75" customHeight="1">
      <c r="A306" s="8" t="s">
        <v>285</v>
      </c>
      <c r="AD306" s="6" t="s">
        <v>284</v>
      </c>
      <c r="AE306" s="6" t="s">
        <v>283</v>
      </c>
      <c r="AF306" s="5" t="s">
        <v>282</v>
      </c>
    </row>
    <row r="307" spans="1:32" ht="12.75" customHeight="1">
      <c r="A307" s="8" t="s">
        <v>281</v>
      </c>
      <c r="AD307" s="6" t="s">
        <v>85</v>
      </c>
      <c r="AE307" s="6" t="s">
        <v>280</v>
      </c>
      <c r="AF307" s="5" t="s">
        <v>279</v>
      </c>
    </row>
    <row r="308" spans="1:32" ht="12.75" customHeight="1">
      <c r="A308" s="8" t="s">
        <v>278</v>
      </c>
      <c r="AD308" s="6" t="s">
        <v>277</v>
      </c>
      <c r="AE308" s="6" t="s">
        <v>276</v>
      </c>
      <c r="AF308" s="5" t="s">
        <v>275</v>
      </c>
    </row>
    <row r="309" spans="1:32" ht="12.75" customHeight="1">
      <c r="A309" s="8" t="s">
        <v>274</v>
      </c>
      <c r="AD309" s="6" t="s">
        <v>273</v>
      </c>
      <c r="AE309" s="6" t="s">
        <v>70</v>
      </c>
      <c r="AF309" s="5" t="s">
        <v>272</v>
      </c>
    </row>
    <row r="310" spans="1:32" ht="12.75" customHeight="1">
      <c r="A310" s="8" t="s">
        <v>271</v>
      </c>
      <c r="AD310" s="6" t="s">
        <v>82</v>
      </c>
      <c r="AE310" s="6" t="s">
        <v>104</v>
      </c>
      <c r="AF310" s="5" t="s">
        <v>270</v>
      </c>
    </row>
    <row r="311" spans="1:32" ht="12.75" customHeight="1">
      <c r="A311" s="8" t="s">
        <v>269</v>
      </c>
      <c r="AD311" s="6" t="s">
        <v>80</v>
      </c>
      <c r="AE311" s="6" t="s">
        <v>268</v>
      </c>
      <c r="AF311" s="5" t="s">
        <v>267</v>
      </c>
    </row>
    <row r="312" spans="1:32" ht="12.75" customHeight="1">
      <c r="A312" s="8" t="s">
        <v>266</v>
      </c>
      <c r="AD312" s="6" t="s">
        <v>265</v>
      </c>
      <c r="AE312" s="6" t="s">
        <v>264</v>
      </c>
      <c r="AF312" s="5" t="s">
        <v>263</v>
      </c>
    </row>
    <row r="313" spans="1:32" ht="12.75" customHeight="1">
      <c r="A313" s="8" t="s">
        <v>262</v>
      </c>
      <c r="AD313" s="6" t="s">
        <v>261</v>
      </c>
      <c r="AE313" s="6" t="s">
        <v>260</v>
      </c>
      <c r="AF313" s="5" t="s">
        <v>259</v>
      </c>
    </row>
    <row r="314" spans="1:32" ht="12.75" customHeight="1">
      <c r="A314" s="9" t="s">
        <v>258</v>
      </c>
      <c r="AD314" s="6" t="s">
        <v>78</v>
      </c>
      <c r="AE314" s="6" t="s">
        <v>104</v>
      </c>
      <c r="AF314" s="5" t="s">
        <v>257</v>
      </c>
    </row>
    <row r="315" spans="1:32" ht="12.75" customHeight="1">
      <c r="A315" s="8" t="s">
        <v>256</v>
      </c>
      <c r="AD315" s="6" t="s">
        <v>255</v>
      </c>
      <c r="AE315" s="6" t="s">
        <v>254</v>
      </c>
      <c r="AF315" s="5" t="s">
        <v>253</v>
      </c>
    </row>
    <row r="316" spans="1:32" ht="12.75" customHeight="1">
      <c r="A316" s="8" t="s">
        <v>252</v>
      </c>
      <c r="AD316" s="6" t="s">
        <v>251</v>
      </c>
      <c r="AE316" s="6" t="s">
        <v>250</v>
      </c>
      <c r="AF316" s="5" t="s">
        <v>249</v>
      </c>
    </row>
    <row r="317" spans="1:32" ht="12.75" customHeight="1">
      <c r="A317" s="8" t="s">
        <v>248</v>
      </c>
      <c r="AD317" s="6" t="s">
        <v>247</v>
      </c>
      <c r="AE317" s="6" t="s">
        <v>246</v>
      </c>
      <c r="AF317" s="5" t="s">
        <v>245</v>
      </c>
    </row>
    <row r="318" spans="1:32" ht="12.75" customHeight="1">
      <c r="A318" s="8" t="s">
        <v>244</v>
      </c>
      <c r="AD318" s="6" t="s">
        <v>75</v>
      </c>
      <c r="AE318" s="6" t="s">
        <v>243</v>
      </c>
      <c r="AF318" s="5" t="s">
        <v>242</v>
      </c>
    </row>
    <row r="319" spans="1:32" ht="12.75" customHeight="1">
      <c r="A319" s="8" t="s">
        <v>241</v>
      </c>
      <c r="AD319" s="6" t="s">
        <v>73</v>
      </c>
      <c r="AE319" s="6" t="s">
        <v>95</v>
      </c>
      <c r="AF319" s="5" t="s">
        <v>240</v>
      </c>
    </row>
    <row r="320" spans="1:32" ht="12.75" customHeight="1">
      <c r="A320" s="8" t="s">
        <v>239</v>
      </c>
      <c r="AD320" s="6" t="s">
        <v>71</v>
      </c>
      <c r="AE320" s="6" t="s">
        <v>104</v>
      </c>
      <c r="AF320" s="5" t="s">
        <v>238</v>
      </c>
    </row>
    <row r="321" spans="1:32" ht="12.75" customHeight="1">
      <c r="A321" s="8" t="s">
        <v>237</v>
      </c>
      <c r="AD321" s="6" t="s">
        <v>69</v>
      </c>
      <c r="AE321" s="6" t="s">
        <v>104</v>
      </c>
      <c r="AF321" s="5" t="s">
        <v>236</v>
      </c>
    </row>
    <row r="322" spans="1:32" ht="12.75" customHeight="1">
      <c r="A322" s="8" t="s">
        <v>235</v>
      </c>
      <c r="AD322" s="6" t="s">
        <v>234</v>
      </c>
      <c r="AE322" s="6" t="s">
        <v>233</v>
      </c>
      <c r="AF322" s="5" t="s">
        <v>232</v>
      </c>
    </row>
    <row r="323" spans="1:32" ht="12.75" customHeight="1">
      <c r="A323" s="8" t="s">
        <v>231</v>
      </c>
      <c r="AD323" s="6" t="s">
        <v>230</v>
      </c>
      <c r="AE323" s="6" t="s">
        <v>229</v>
      </c>
      <c r="AF323" s="5" t="s">
        <v>228</v>
      </c>
    </row>
    <row r="324" spans="1:32" ht="12.75" customHeight="1">
      <c r="A324" s="8" t="s">
        <v>227</v>
      </c>
      <c r="AD324" s="6" t="s">
        <v>64</v>
      </c>
      <c r="AE324" s="6" t="s">
        <v>226</v>
      </c>
      <c r="AF324" s="5" t="s">
        <v>225</v>
      </c>
    </row>
    <row r="325" spans="1:32" ht="12.75" customHeight="1">
      <c r="A325" s="8" t="s">
        <v>224</v>
      </c>
      <c r="AD325" s="6" t="s">
        <v>223</v>
      </c>
      <c r="AE325" s="6" t="s">
        <v>83</v>
      </c>
      <c r="AF325" s="10" t="s">
        <v>222</v>
      </c>
    </row>
    <row r="326" spans="1:32" ht="12.75" customHeight="1">
      <c r="A326" s="9" t="s">
        <v>221</v>
      </c>
      <c r="AD326" s="6" t="s">
        <v>62</v>
      </c>
      <c r="AE326" s="6" t="s">
        <v>104</v>
      </c>
      <c r="AF326" s="10" t="s">
        <v>220</v>
      </c>
    </row>
    <row r="327" spans="1:32" ht="12.75" customHeight="1">
      <c r="A327" s="8" t="s">
        <v>219</v>
      </c>
      <c r="AD327" s="6" t="s">
        <v>60</v>
      </c>
      <c r="AE327" s="6" t="s">
        <v>59</v>
      </c>
      <c r="AF327" s="10" t="s">
        <v>218</v>
      </c>
    </row>
    <row r="328" spans="1:32" ht="12.75" customHeight="1">
      <c r="A328" s="8" t="s">
        <v>217</v>
      </c>
      <c r="AD328" s="6" t="s">
        <v>216</v>
      </c>
      <c r="AE328" s="6" t="s">
        <v>215</v>
      </c>
      <c r="AF328" s="10" t="s">
        <v>214</v>
      </c>
    </row>
    <row r="329" spans="1:32" ht="12.75" customHeight="1">
      <c r="A329" s="8" t="s">
        <v>213</v>
      </c>
      <c r="AD329" s="6" t="s">
        <v>58</v>
      </c>
      <c r="AE329" s="6" t="s">
        <v>212</v>
      </c>
      <c r="AF329" s="10" t="s">
        <v>211</v>
      </c>
    </row>
    <row r="330" spans="1:32" ht="12.75" customHeight="1">
      <c r="A330" s="8" t="s">
        <v>210</v>
      </c>
      <c r="AD330" s="6" t="s">
        <v>56</v>
      </c>
      <c r="AE330" s="6" t="s">
        <v>209</v>
      </c>
      <c r="AF330" s="5" t="s">
        <v>208</v>
      </c>
    </row>
    <row r="331" spans="1:32" ht="12.75" customHeight="1">
      <c r="A331" s="8" t="s">
        <v>207</v>
      </c>
      <c r="AD331" s="6" t="s">
        <v>206</v>
      </c>
      <c r="AE331" s="6" t="s">
        <v>59</v>
      </c>
      <c r="AF331" s="5" t="s">
        <v>205</v>
      </c>
    </row>
    <row r="332" spans="1:32" ht="12.75" customHeight="1">
      <c r="A332" s="8" t="s">
        <v>204</v>
      </c>
      <c r="AD332" s="6" t="s">
        <v>203</v>
      </c>
      <c r="AE332" s="6" t="s">
        <v>202</v>
      </c>
      <c r="AF332" s="5" t="s">
        <v>201</v>
      </c>
    </row>
    <row r="333" spans="1:32" ht="12.75" customHeight="1">
      <c r="A333" s="8" t="s">
        <v>200</v>
      </c>
      <c r="AD333" s="6" t="s">
        <v>53</v>
      </c>
      <c r="AE333" s="6" t="s">
        <v>104</v>
      </c>
      <c r="AF333" s="5" t="s">
        <v>199</v>
      </c>
    </row>
    <row r="334" spans="1:32" ht="12.75" customHeight="1">
      <c r="A334" s="8" t="s">
        <v>198</v>
      </c>
      <c r="AD334" s="6" t="s">
        <v>48</v>
      </c>
      <c r="AE334" s="6" t="s">
        <v>104</v>
      </c>
      <c r="AF334" s="5" t="s">
        <v>197</v>
      </c>
    </row>
    <row r="335" spans="1:32" ht="12.75" customHeight="1">
      <c r="A335" s="9" t="s">
        <v>196</v>
      </c>
      <c r="AD335" s="6" t="s">
        <v>195</v>
      </c>
      <c r="AE335" s="6" t="s">
        <v>194</v>
      </c>
      <c r="AF335" s="5" t="s">
        <v>193</v>
      </c>
    </row>
    <row r="336" spans="1:32" ht="12.75" customHeight="1">
      <c r="A336" s="8" t="s">
        <v>192</v>
      </c>
      <c r="AD336" s="6" t="s">
        <v>191</v>
      </c>
      <c r="AE336" s="6" t="s">
        <v>190</v>
      </c>
      <c r="AF336" s="5" t="s">
        <v>189</v>
      </c>
    </row>
    <row r="337" spans="1:32" ht="12.75" customHeight="1">
      <c r="A337" s="8" t="s">
        <v>188</v>
      </c>
      <c r="AD337" s="6" t="s">
        <v>45</v>
      </c>
      <c r="AE337" s="6" t="s">
        <v>187</v>
      </c>
      <c r="AF337" s="5" t="s">
        <v>186</v>
      </c>
    </row>
    <row r="338" spans="1:32" ht="12.75" customHeight="1">
      <c r="A338" s="8" t="s">
        <v>185</v>
      </c>
      <c r="AD338" s="6" t="s">
        <v>42</v>
      </c>
      <c r="AE338" s="6" t="s">
        <v>70</v>
      </c>
      <c r="AF338" s="5" t="s">
        <v>184</v>
      </c>
    </row>
    <row r="339" spans="1:32" ht="12.75" customHeight="1">
      <c r="A339" s="8" t="s">
        <v>183</v>
      </c>
      <c r="AD339" s="6" t="s">
        <v>41</v>
      </c>
      <c r="AE339" s="6" t="s">
        <v>104</v>
      </c>
      <c r="AF339" s="5" t="s">
        <v>182</v>
      </c>
    </row>
    <row r="340" spans="1:32" ht="12.75" customHeight="1">
      <c r="A340" s="8" t="s">
        <v>181</v>
      </c>
      <c r="AD340" s="6" t="s">
        <v>40</v>
      </c>
      <c r="AE340" s="6" t="s">
        <v>180</v>
      </c>
      <c r="AF340" s="5" t="s">
        <v>179</v>
      </c>
    </row>
    <row r="341" spans="1:32" ht="12.75" customHeight="1">
      <c r="A341" s="8" t="s">
        <v>178</v>
      </c>
      <c r="AD341" s="6" t="s">
        <v>177</v>
      </c>
      <c r="AE341" s="6" t="s">
        <v>176</v>
      </c>
      <c r="AF341" s="5" t="s">
        <v>175</v>
      </c>
    </row>
    <row r="342" spans="1:32" ht="12.75" customHeight="1">
      <c r="A342" s="8" t="s">
        <v>174</v>
      </c>
      <c r="AD342" s="6" t="s">
        <v>173</v>
      </c>
      <c r="AE342" s="6" t="s">
        <v>83</v>
      </c>
      <c r="AF342" s="5" t="s">
        <v>172</v>
      </c>
    </row>
    <row r="343" spans="1:32" ht="12.75" customHeight="1">
      <c r="A343" s="7"/>
      <c r="AD343" s="6" t="s">
        <v>171</v>
      </c>
      <c r="AE343" s="6" t="s">
        <v>170</v>
      </c>
      <c r="AF343" s="5" t="s">
        <v>169</v>
      </c>
    </row>
    <row r="344" spans="1:32" ht="12.75" customHeight="1">
      <c r="A344" s="7"/>
      <c r="AD344" s="6" t="s">
        <v>39</v>
      </c>
      <c r="AE344" s="6" t="s">
        <v>168</v>
      </c>
      <c r="AF344" s="5" t="s">
        <v>167</v>
      </c>
    </row>
    <row r="345" spans="1:32" ht="12.75" customHeight="1">
      <c r="A345" s="7"/>
      <c r="AD345" s="6" t="s">
        <v>38</v>
      </c>
      <c r="AE345" s="6" t="s">
        <v>166</v>
      </c>
      <c r="AF345" s="5" t="s">
        <v>165</v>
      </c>
    </row>
    <row r="346" spans="1:32" ht="12.75" customHeight="1">
      <c r="A346" s="7"/>
      <c r="AD346" s="6" t="s">
        <v>37</v>
      </c>
      <c r="AE346" s="6" t="s">
        <v>164</v>
      </c>
      <c r="AF346" s="5" t="s">
        <v>163</v>
      </c>
    </row>
    <row r="347" spans="1:32" ht="12.75" customHeight="1">
      <c r="A347" s="7"/>
      <c r="AD347" s="6" t="s">
        <v>36</v>
      </c>
      <c r="AE347" s="6" t="s">
        <v>59</v>
      </c>
      <c r="AF347" s="5" t="s">
        <v>162</v>
      </c>
    </row>
    <row r="348" spans="1:32" ht="12.75" customHeight="1">
      <c r="A348" s="7"/>
      <c r="AD348" s="6" t="s">
        <v>161</v>
      </c>
      <c r="AE348" s="6" t="s">
        <v>59</v>
      </c>
      <c r="AF348" s="5" t="s">
        <v>160</v>
      </c>
    </row>
    <row r="349" spans="1:32" ht="12.75" customHeight="1">
      <c r="A349" s="7"/>
      <c r="AD349" s="6" t="s">
        <v>35</v>
      </c>
      <c r="AE349" s="6" t="s">
        <v>159</v>
      </c>
      <c r="AF349" s="5" t="s">
        <v>158</v>
      </c>
    </row>
    <row r="350" spans="1:32" ht="12.75" customHeight="1">
      <c r="A350" s="7"/>
      <c r="AD350" s="6" t="s">
        <v>157</v>
      </c>
      <c r="AE350" s="6" t="s">
        <v>156</v>
      </c>
      <c r="AF350" s="5" t="s">
        <v>155</v>
      </c>
    </row>
    <row r="351" spans="1:32" ht="12.75" customHeight="1">
      <c r="A351" s="7"/>
      <c r="AD351" s="6" t="s">
        <v>34</v>
      </c>
      <c r="AE351" s="6" t="s">
        <v>154</v>
      </c>
      <c r="AF351" s="5" t="s">
        <v>153</v>
      </c>
    </row>
    <row r="352" spans="1:32" ht="12.75" customHeight="1">
      <c r="A352" s="7"/>
      <c r="AD352" s="6" t="s">
        <v>33</v>
      </c>
      <c r="AE352" s="6" t="s">
        <v>152</v>
      </c>
      <c r="AF352" s="5" t="s">
        <v>151</v>
      </c>
    </row>
    <row r="353" spans="1:32" ht="12.75" customHeight="1">
      <c r="A353" s="7"/>
      <c r="AD353" s="6" t="s">
        <v>32</v>
      </c>
      <c r="AE353" s="6" t="s">
        <v>150</v>
      </c>
      <c r="AF353" s="5" t="s">
        <v>149</v>
      </c>
    </row>
    <row r="354" spans="1:32" ht="12.75" customHeight="1">
      <c r="A354" s="7"/>
      <c r="AD354" s="6" t="s">
        <v>31</v>
      </c>
      <c r="AE354" s="6" t="s">
        <v>104</v>
      </c>
      <c r="AF354" s="5" t="s">
        <v>148</v>
      </c>
    </row>
    <row r="355" spans="1:32" ht="12.75" customHeight="1">
      <c r="A355" s="7"/>
      <c r="AD355" s="6" t="s">
        <v>30</v>
      </c>
      <c r="AE355" s="6" t="s">
        <v>147</v>
      </c>
      <c r="AF355" s="5" t="s">
        <v>146</v>
      </c>
    </row>
    <row r="356" spans="1:32" ht="12.75" customHeight="1">
      <c r="A356" s="7"/>
      <c r="AD356" s="6" t="s">
        <v>29</v>
      </c>
      <c r="AE356" s="6" t="s">
        <v>145</v>
      </c>
      <c r="AF356" s="5" t="s">
        <v>144</v>
      </c>
    </row>
    <row r="357" spans="1:32" ht="12.75" customHeight="1">
      <c r="A357" s="7"/>
      <c r="AD357" s="6" t="s">
        <v>143</v>
      </c>
      <c r="AE357" s="6" t="s">
        <v>142</v>
      </c>
      <c r="AF357" s="5" t="s">
        <v>141</v>
      </c>
    </row>
    <row r="358" spans="1:32" ht="12.75" customHeight="1">
      <c r="A358" s="7"/>
      <c r="AD358" s="6" t="s">
        <v>27</v>
      </c>
      <c r="AE358" s="6" t="s">
        <v>138</v>
      </c>
      <c r="AF358" s="5" t="s">
        <v>140</v>
      </c>
    </row>
    <row r="359" spans="1:32" ht="12.75" customHeight="1">
      <c r="A359" s="7"/>
      <c r="AD359" s="6" t="s">
        <v>26</v>
      </c>
      <c r="AE359" s="6" t="s">
        <v>138</v>
      </c>
      <c r="AF359" s="5" t="s">
        <v>139</v>
      </c>
    </row>
    <row r="360" spans="1:32" ht="12.75" customHeight="1">
      <c r="A360" s="7"/>
      <c r="AD360" s="6" t="s">
        <v>25</v>
      </c>
      <c r="AE360" s="6" t="s">
        <v>138</v>
      </c>
      <c r="AF360" s="5" t="s">
        <v>137</v>
      </c>
    </row>
    <row r="361" spans="1:32" ht="12.75" customHeight="1">
      <c r="A361" s="7"/>
      <c r="AD361" s="6" t="s">
        <v>24</v>
      </c>
      <c r="AE361" s="6" t="s">
        <v>136</v>
      </c>
      <c r="AF361" s="5" t="s">
        <v>135</v>
      </c>
    </row>
    <row r="362" spans="1:32" ht="12.75" customHeight="1">
      <c r="A362" s="7"/>
      <c r="AD362" s="6" t="s">
        <v>23</v>
      </c>
      <c r="AE362" s="6" t="s">
        <v>104</v>
      </c>
      <c r="AF362" s="5" t="s">
        <v>134</v>
      </c>
    </row>
    <row r="363" spans="1:32" ht="12.75" customHeight="1">
      <c r="AD363" s="6" t="s">
        <v>133</v>
      </c>
      <c r="AE363" s="6" t="s">
        <v>132</v>
      </c>
      <c r="AF363" s="5" t="s">
        <v>131</v>
      </c>
    </row>
    <row r="364" spans="1:32" ht="12.75" customHeight="1">
      <c r="AD364" s="6" t="s">
        <v>22</v>
      </c>
      <c r="AE364" s="6" t="s">
        <v>130</v>
      </c>
      <c r="AF364" s="5" t="s">
        <v>129</v>
      </c>
    </row>
    <row r="365" spans="1:32" ht="12.75" customHeight="1">
      <c r="AD365" s="6" t="s">
        <v>128</v>
      </c>
      <c r="AE365" s="6" t="s">
        <v>83</v>
      </c>
      <c r="AF365" s="5" t="s">
        <v>127</v>
      </c>
    </row>
    <row r="366" spans="1:32" ht="12.75" customHeight="1">
      <c r="AD366" s="6" t="s">
        <v>21</v>
      </c>
      <c r="AE366" s="6" t="s">
        <v>126</v>
      </c>
      <c r="AF366" s="5" t="s">
        <v>125</v>
      </c>
    </row>
    <row r="367" spans="1:32" ht="12.75" customHeight="1">
      <c r="AD367" s="6" t="s">
        <v>20</v>
      </c>
      <c r="AE367" s="6" t="s">
        <v>124</v>
      </c>
      <c r="AF367" s="5" t="s">
        <v>123</v>
      </c>
    </row>
    <row r="368" spans="1:32" ht="12.75" customHeight="1">
      <c r="AD368" s="6" t="s">
        <v>122</v>
      </c>
      <c r="AE368" s="6" t="s">
        <v>121</v>
      </c>
      <c r="AF368" s="5" t="s">
        <v>120</v>
      </c>
    </row>
    <row r="369" spans="30:32" ht="12.75" customHeight="1">
      <c r="AD369" s="6" t="s">
        <v>19</v>
      </c>
      <c r="AE369" s="6" t="s">
        <v>119</v>
      </c>
      <c r="AF369" s="5" t="s">
        <v>118</v>
      </c>
    </row>
    <row r="370" spans="30:32" ht="12.75" customHeight="1">
      <c r="AD370" s="6" t="s">
        <v>18</v>
      </c>
      <c r="AE370" s="6" t="s">
        <v>104</v>
      </c>
      <c r="AF370" s="5" t="s">
        <v>117</v>
      </c>
    </row>
    <row r="371" spans="30:32" ht="12.75" customHeight="1">
      <c r="AD371" s="6" t="s">
        <v>17</v>
      </c>
      <c r="AE371" s="6" t="s">
        <v>104</v>
      </c>
      <c r="AF371" s="5" t="s">
        <v>116</v>
      </c>
    </row>
    <row r="372" spans="30:32" ht="12.75" customHeight="1">
      <c r="AD372" s="6" t="s">
        <v>115</v>
      </c>
      <c r="AE372" s="6" t="s">
        <v>114</v>
      </c>
      <c r="AF372" s="5" t="s">
        <v>113</v>
      </c>
    </row>
    <row r="373" spans="30:32" ht="12.75" customHeight="1">
      <c r="AD373" s="6" t="s">
        <v>112</v>
      </c>
      <c r="AE373" s="6" t="s">
        <v>111</v>
      </c>
      <c r="AF373" s="5" t="s">
        <v>110</v>
      </c>
    </row>
    <row r="374" spans="30:32" ht="12.75" customHeight="1">
      <c r="AD374" s="6" t="s">
        <v>16</v>
      </c>
      <c r="AE374" s="6" t="s">
        <v>109</v>
      </c>
      <c r="AF374" s="5" t="s">
        <v>108</v>
      </c>
    </row>
    <row r="375" spans="30:32" ht="12.75" customHeight="1">
      <c r="AD375" s="6" t="s">
        <v>107</v>
      </c>
      <c r="AE375" s="6" t="s">
        <v>106</v>
      </c>
      <c r="AF375" s="5" t="s">
        <v>105</v>
      </c>
    </row>
    <row r="376" spans="30:32" ht="12.75" customHeight="1">
      <c r="AD376" s="6" t="s">
        <v>15</v>
      </c>
      <c r="AE376" s="6" t="s">
        <v>104</v>
      </c>
      <c r="AF376" s="5" t="s">
        <v>103</v>
      </c>
    </row>
    <row r="377" spans="30:32" ht="12.75" customHeight="1">
      <c r="AD377" s="6" t="s">
        <v>102</v>
      </c>
      <c r="AE377" s="6" t="s">
        <v>101</v>
      </c>
      <c r="AF377" s="5" t="s">
        <v>100</v>
      </c>
    </row>
    <row r="378" spans="30:32" ht="12.75" customHeight="1">
      <c r="AD378" s="6" t="s">
        <v>14</v>
      </c>
      <c r="AE378" s="6" t="s">
        <v>99</v>
      </c>
      <c r="AF378" s="5" t="s">
        <v>98</v>
      </c>
    </row>
    <row r="379" spans="30:32" ht="12.75" customHeight="1">
      <c r="AD379" s="6" t="s">
        <v>13</v>
      </c>
      <c r="AE379" s="6" t="s">
        <v>97</v>
      </c>
      <c r="AF379" s="5" t="s">
        <v>96</v>
      </c>
    </row>
    <row r="380" spans="30:32" ht="12.75" customHeight="1">
      <c r="AD380" s="6" t="s">
        <v>12</v>
      </c>
      <c r="AE380" s="6" t="s">
        <v>95</v>
      </c>
      <c r="AF380" s="5" t="s">
        <v>94</v>
      </c>
    </row>
    <row r="381" spans="30:32" ht="12.75" customHeight="1">
      <c r="AD381" s="6" t="s">
        <v>93</v>
      </c>
      <c r="AE381" s="6" t="s">
        <v>92</v>
      </c>
      <c r="AF381" s="5" t="s">
        <v>91</v>
      </c>
    </row>
    <row r="382" spans="30:32" ht="12.75" customHeight="1">
      <c r="AD382" s="6" t="s">
        <v>90</v>
      </c>
      <c r="AE382" s="6" t="s">
        <v>89</v>
      </c>
      <c r="AF382" s="5" t="s">
        <v>88</v>
      </c>
    </row>
    <row r="383" spans="30:32" ht="12.75" customHeight="1">
      <c r="AD383" s="6" t="s">
        <v>87</v>
      </c>
      <c r="AE383" s="6" t="s">
        <v>86</v>
      </c>
      <c r="AF383" s="5" t="s">
        <v>85</v>
      </c>
    </row>
    <row r="384" spans="30:32" ht="12.75" customHeight="1">
      <c r="AD384" s="6" t="s">
        <v>84</v>
      </c>
      <c r="AE384" s="6" t="s">
        <v>83</v>
      </c>
      <c r="AF384" s="5" t="s">
        <v>82</v>
      </c>
    </row>
    <row r="385" spans="30:32" ht="12.75" customHeight="1">
      <c r="AD385" s="6" t="s">
        <v>10</v>
      </c>
      <c r="AE385" s="6" t="s">
        <v>81</v>
      </c>
      <c r="AF385" s="5" t="s">
        <v>80</v>
      </c>
    </row>
    <row r="386" spans="30:32" ht="12.75" customHeight="1">
      <c r="AD386" s="6" t="s">
        <v>9</v>
      </c>
      <c r="AE386" s="6" t="s">
        <v>79</v>
      </c>
      <c r="AF386" s="5" t="s">
        <v>78</v>
      </c>
    </row>
    <row r="387" spans="30:32" ht="12.75" customHeight="1">
      <c r="AD387" s="6" t="s">
        <v>77</v>
      </c>
      <c r="AE387" s="6" t="s">
        <v>76</v>
      </c>
      <c r="AF387" s="5" t="s">
        <v>75</v>
      </c>
    </row>
    <row r="388" spans="30:32" ht="12.75" customHeight="1">
      <c r="AD388" s="6" t="s">
        <v>8</v>
      </c>
      <c r="AE388" s="6" t="s">
        <v>74</v>
      </c>
      <c r="AF388" s="5" t="s">
        <v>73</v>
      </c>
    </row>
    <row r="389" spans="30:32" ht="12.75" customHeight="1">
      <c r="AD389" s="6" t="s">
        <v>7</v>
      </c>
      <c r="AE389" s="6" t="s">
        <v>72</v>
      </c>
      <c r="AF389" s="5" t="s">
        <v>71</v>
      </c>
    </row>
    <row r="390" spans="30:32" ht="12.75" customHeight="1">
      <c r="AD390" s="6" t="s">
        <v>6</v>
      </c>
      <c r="AE390" s="6" t="s">
        <v>70</v>
      </c>
      <c r="AF390" s="5" t="s">
        <v>69</v>
      </c>
    </row>
    <row r="391" spans="30:32" ht="12.75" customHeight="1">
      <c r="AD391" s="6" t="s">
        <v>68</v>
      </c>
      <c r="AE391" s="6" t="s">
        <v>67</v>
      </c>
      <c r="AF391" s="5" t="s">
        <v>66</v>
      </c>
    </row>
    <row r="392" spans="30:32" ht="12.75" customHeight="1">
      <c r="AD392" s="6" t="s">
        <v>5</v>
      </c>
      <c r="AE392" s="6" t="s">
        <v>65</v>
      </c>
      <c r="AF392" s="5" t="s">
        <v>64</v>
      </c>
    </row>
    <row r="393" spans="30:32" ht="12.75" customHeight="1">
      <c r="AD393" s="6" t="s">
        <v>4</v>
      </c>
      <c r="AE393" s="6" t="s">
        <v>63</v>
      </c>
      <c r="AF393" s="5" t="s">
        <v>62</v>
      </c>
    </row>
    <row r="394" spans="30:32" ht="12.75" customHeight="1">
      <c r="AD394" s="6" t="s">
        <v>3</v>
      </c>
      <c r="AE394" s="6" t="s">
        <v>61</v>
      </c>
      <c r="AF394" s="5" t="s">
        <v>60</v>
      </c>
    </row>
    <row r="395" spans="30:32" ht="12.75" customHeight="1">
      <c r="AD395" s="6" t="s">
        <v>2</v>
      </c>
      <c r="AE395" s="6" t="s">
        <v>59</v>
      </c>
      <c r="AF395" s="5" t="s">
        <v>58</v>
      </c>
    </row>
    <row r="396" spans="30:32" ht="12.75" customHeight="1">
      <c r="AD396" s="6" t="s">
        <v>1</v>
      </c>
      <c r="AE396" s="6" t="s">
        <v>57</v>
      </c>
      <c r="AF396" s="5" t="s">
        <v>56</v>
      </c>
    </row>
    <row r="397" spans="30:32" ht="12.75" customHeight="1">
      <c r="AD397" s="6" t="s">
        <v>55</v>
      </c>
      <c r="AE397" s="6" t="s">
        <v>54</v>
      </c>
      <c r="AF397" s="5" t="s">
        <v>53</v>
      </c>
    </row>
    <row r="398" spans="30:32" ht="12.75" customHeight="1">
      <c r="AD398" s="6" t="s">
        <v>0</v>
      </c>
      <c r="AE398" s="6" t="s">
        <v>52</v>
      </c>
      <c r="AF398" s="5" t="s">
        <v>51</v>
      </c>
    </row>
    <row r="399" spans="30:32" ht="12.75" customHeight="1">
      <c r="AD399" s="6" t="s">
        <v>50</v>
      </c>
      <c r="AE399" s="6" t="s">
        <v>49</v>
      </c>
      <c r="AF399" s="5" t="s">
        <v>48</v>
      </c>
    </row>
    <row r="400" spans="30:32" ht="12.75" customHeight="1">
      <c r="AD400" s="6" t="s">
        <v>47</v>
      </c>
      <c r="AE400" s="6" t="s">
        <v>46</v>
      </c>
      <c r="AF400" s="5" t="s">
        <v>45</v>
      </c>
    </row>
    <row r="401" spans="30:32" ht="12.75" customHeight="1">
      <c r="AD401" s="6" t="s">
        <v>44</v>
      </c>
      <c r="AE401" s="6" t="s">
        <v>43</v>
      </c>
      <c r="AF401" s="5" t="s">
        <v>42</v>
      </c>
    </row>
    <row r="402" spans="30:32" ht="12.75" customHeight="1">
      <c r="AD402" s="6"/>
      <c r="AE402" s="6"/>
      <c r="AF402" s="5" t="s">
        <v>41</v>
      </c>
    </row>
    <row r="403" spans="30:32" ht="12.75" customHeight="1">
      <c r="AD403" s="6"/>
      <c r="AE403" s="6"/>
      <c r="AF403" s="5" t="s">
        <v>40</v>
      </c>
    </row>
    <row r="404" spans="30:32" ht="12.75" customHeight="1">
      <c r="AD404" s="6"/>
      <c r="AE404" s="6"/>
      <c r="AF404" s="5" t="s">
        <v>39</v>
      </c>
    </row>
    <row r="405" spans="30:32" ht="12.75" customHeight="1">
      <c r="AD405" s="6"/>
      <c r="AE405" s="6"/>
      <c r="AF405" s="5" t="s">
        <v>38</v>
      </c>
    </row>
    <row r="406" spans="30:32" ht="12.75" customHeight="1">
      <c r="AD406" s="6"/>
      <c r="AE406" s="6"/>
      <c r="AF406" s="5" t="s">
        <v>37</v>
      </c>
    </row>
    <row r="407" spans="30:32" ht="12.75" customHeight="1">
      <c r="AD407" s="6"/>
      <c r="AE407" s="6"/>
      <c r="AF407" s="5" t="s">
        <v>36</v>
      </c>
    </row>
    <row r="408" spans="30:32" ht="12.75" customHeight="1">
      <c r="AD408" s="6"/>
      <c r="AE408" s="6"/>
      <c r="AF408" s="5" t="s">
        <v>35</v>
      </c>
    </row>
    <row r="409" spans="30:32" ht="12.75" customHeight="1">
      <c r="AD409" s="6"/>
      <c r="AE409" s="6"/>
      <c r="AF409" s="5" t="s">
        <v>34</v>
      </c>
    </row>
    <row r="410" spans="30:32" ht="12.75" customHeight="1">
      <c r="AD410" s="6"/>
      <c r="AE410" s="6"/>
      <c r="AF410" s="5" t="s">
        <v>33</v>
      </c>
    </row>
    <row r="411" spans="30:32" ht="12.75" customHeight="1">
      <c r="AD411" s="6"/>
      <c r="AE411" s="6"/>
      <c r="AF411" s="5" t="s">
        <v>32</v>
      </c>
    </row>
    <row r="412" spans="30:32" ht="12.75" customHeight="1">
      <c r="AD412" s="6"/>
      <c r="AE412" s="6"/>
      <c r="AF412" s="5" t="s">
        <v>31</v>
      </c>
    </row>
    <row r="413" spans="30:32" ht="12.75" customHeight="1">
      <c r="AD413" s="6"/>
      <c r="AE413" s="6"/>
      <c r="AF413" s="5" t="s">
        <v>30</v>
      </c>
    </row>
    <row r="414" spans="30:32" ht="12.75" customHeight="1">
      <c r="AD414" s="6"/>
      <c r="AE414" s="6"/>
      <c r="AF414" s="5" t="s">
        <v>29</v>
      </c>
    </row>
    <row r="415" spans="30:32" ht="12.75" customHeight="1">
      <c r="AD415" s="6"/>
      <c r="AE415" s="6"/>
      <c r="AF415" s="5" t="s">
        <v>28</v>
      </c>
    </row>
    <row r="416" spans="30:32" ht="12.75" customHeight="1">
      <c r="AD416" s="6"/>
      <c r="AE416" s="6"/>
      <c r="AF416" s="5" t="s">
        <v>27</v>
      </c>
    </row>
    <row r="417" spans="30:32" ht="12.75" customHeight="1">
      <c r="AD417" s="6"/>
      <c r="AE417" s="6"/>
      <c r="AF417" s="5" t="s">
        <v>26</v>
      </c>
    </row>
    <row r="418" spans="30:32" ht="12.75" customHeight="1">
      <c r="AD418" s="6"/>
      <c r="AE418" s="6"/>
      <c r="AF418" s="5" t="s">
        <v>25</v>
      </c>
    </row>
    <row r="419" spans="30:32" ht="12.75" customHeight="1">
      <c r="AD419" s="6"/>
      <c r="AE419" s="6"/>
      <c r="AF419" s="5" t="s">
        <v>24</v>
      </c>
    </row>
    <row r="420" spans="30:32" ht="12.75" customHeight="1">
      <c r="AD420" s="6"/>
      <c r="AE420" s="6"/>
      <c r="AF420" s="5" t="s">
        <v>23</v>
      </c>
    </row>
    <row r="421" spans="30:32" ht="12.75" customHeight="1">
      <c r="AD421" s="6"/>
      <c r="AE421" s="6"/>
      <c r="AF421" s="5" t="s">
        <v>22</v>
      </c>
    </row>
    <row r="422" spans="30:32" ht="12.75" customHeight="1">
      <c r="AD422" s="6"/>
      <c r="AE422" s="6"/>
      <c r="AF422" s="5" t="s">
        <v>21</v>
      </c>
    </row>
    <row r="423" spans="30:32" ht="12.75" customHeight="1">
      <c r="AD423" s="6"/>
      <c r="AE423" s="6"/>
      <c r="AF423" s="5" t="s">
        <v>20</v>
      </c>
    </row>
    <row r="424" spans="30:32" ht="12.75" customHeight="1">
      <c r="AD424" s="6"/>
      <c r="AE424" s="6"/>
      <c r="AF424" s="5" t="s">
        <v>19</v>
      </c>
    </row>
    <row r="425" spans="30:32" ht="12.75" customHeight="1">
      <c r="AD425" s="6"/>
      <c r="AE425" s="6"/>
      <c r="AF425" s="5" t="s">
        <v>18</v>
      </c>
    </row>
    <row r="426" spans="30:32" ht="12.75" customHeight="1">
      <c r="AD426" s="6"/>
      <c r="AE426" s="6"/>
      <c r="AF426" s="5" t="s">
        <v>17</v>
      </c>
    </row>
    <row r="427" spans="30:32" ht="12.75" customHeight="1">
      <c r="AD427" s="6"/>
      <c r="AE427" s="6"/>
      <c r="AF427" s="5" t="s">
        <v>16</v>
      </c>
    </row>
    <row r="428" spans="30:32" ht="12.75" customHeight="1">
      <c r="AD428" s="6"/>
      <c r="AE428" s="6"/>
      <c r="AF428" s="5" t="s">
        <v>15</v>
      </c>
    </row>
    <row r="429" spans="30:32" ht="12.75" customHeight="1">
      <c r="AD429" s="6"/>
      <c r="AE429" s="6"/>
      <c r="AF429" s="5" t="s">
        <v>14</v>
      </c>
    </row>
    <row r="430" spans="30:32" ht="12.75" customHeight="1">
      <c r="AD430" s="6"/>
      <c r="AE430" s="6"/>
      <c r="AF430" s="5" t="s">
        <v>13</v>
      </c>
    </row>
    <row r="431" spans="30:32" ht="12.75" customHeight="1">
      <c r="AD431" s="6"/>
      <c r="AE431" s="6"/>
      <c r="AF431" s="5" t="s">
        <v>12</v>
      </c>
    </row>
    <row r="432" spans="30:32" ht="12.75" customHeight="1">
      <c r="AD432" s="6"/>
      <c r="AE432" s="6"/>
      <c r="AF432" s="5" t="s">
        <v>11</v>
      </c>
    </row>
    <row r="433" spans="30:32" ht="12.75" customHeight="1">
      <c r="AD433" s="6"/>
      <c r="AE433" s="6"/>
      <c r="AF433" s="5" t="s">
        <v>10</v>
      </c>
    </row>
    <row r="434" spans="30:32" ht="12.75" customHeight="1">
      <c r="AD434" s="6"/>
      <c r="AE434" s="6"/>
      <c r="AF434" s="5" t="s">
        <v>9</v>
      </c>
    </row>
    <row r="435" spans="30:32" ht="12.75" customHeight="1">
      <c r="AD435" s="6"/>
      <c r="AE435" s="6"/>
      <c r="AF435" s="5" t="s">
        <v>8</v>
      </c>
    </row>
    <row r="436" spans="30:32" ht="12.75" customHeight="1">
      <c r="AD436" s="6"/>
      <c r="AE436" s="6"/>
      <c r="AF436" s="5" t="s">
        <v>7</v>
      </c>
    </row>
    <row r="437" spans="30:32" ht="12.75" customHeight="1">
      <c r="AD437" s="6"/>
      <c r="AE437" s="6"/>
      <c r="AF437" s="5" t="s">
        <v>6</v>
      </c>
    </row>
    <row r="438" spans="30:32" ht="12.75" customHeight="1">
      <c r="AD438" s="6"/>
      <c r="AE438" s="6"/>
      <c r="AF438" s="5" t="s">
        <v>5</v>
      </c>
    </row>
    <row r="439" spans="30:32" ht="12.75" customHeight="1">
      <c r="AD439" s="6"/>
      <c r="AE439" s="6"/>
      <c r="AF439" s="5" t="s">
        <v>4</v>
      </c>
    </row>
    <row r="440" spans="30:32" ht="12.75" customHeight="1">
      <c r="AD440" s="6"/>
      <c r="AE440" s="6"/>
      <c r="AF440" s="5" t="s">
        <v>3</v>
      </c>
    </row>
    <row r="441" spans="30:32" ht="12.75" customHeight="1">
      <c r="AD441" s="6"/>
      <c r="AE441" s="6"/>
      <c r="AF441" s="5" t="s">
        <v>2</v>
      </c>
    </row>
    <row r="442" spans="30:32" ht="12.75" customHeight="1">
      <c r="AD442" s="6"/>
      <c r="AE442" s="6"/>
      <c r="AF442" s="5" t="s">
        <v>1</v>
      </c>
    </row>
    <row r="443" spans="30:32" ht="12.75" customHeight="1">
      <c r="AD443" s="6"/>
      <c r="AE443" s="6"/>
      <c r="AF443" s="5" t="s">
        <v>0</v>
      </c>
    </row>
  </sheetData>
  <sheetProtection algorithmName="SHA-512" hashValue="JDWTR42loL8W/PCcVaLB20KM2Z8oFBu5rgBT5bg1KQXnehjCzhZH3epvJwHTPDy0tjAzYDOPMkLca3EWF7r8Xw==" saltValue="Qx3wkb2oH/LIDS1WPI8zlg==" spinCount="100000" sheet="1" formatCells="0" selectLockedCells="1"/>
  <mergeCells count="496">
    <mergeCell ref="E85:L86"/>
    <mergeCell ref="AD68:AE69"/>
    <mergeCell ref="Y68:AC68"/>
    <mergeCell ref="Y69:AC69"/>
    <mergeCell ref="V83:V84"/>
    <mergeCell ref="X83:X84"/>
    <mergeCell ref="Z83:AA84"/>
    <mergeCell ref="AC83:AC84"/>
    <mergeCell ref="AE83:AE84"/>
    <mergeCell ref="P85:Q86"/>
    <mergeCell ref="G111:I112"/>
    <mergeCell ref="A111:F112"/>
    <mergeCell ref="U109:AF110"/>
    <mergeCell ref="Q109:T110"/>
    <mergeCell ref="G109:I110"/>
    <mergeCell ref="A109:F110"/>
    <mergeCell ref="M113:M114"/>
    <mergeCell ref="O113:O114"/>
    <mergeCell ref="AH39:BO41"/>
    <mergeCell ref="AH42:BO42"/>
    <mergeCell ref="AH43:BO43"/>
    <mergeCell ref="U111:AF112"/>
    <mergeCell ref="Q111:T112"/>
    <mergeCell ref="AC81:AC82"/>
    <mergeCell ref="AE81:AE82"/>
    <mergeCell ref="S83:T84"/>
    <mergeCell ref="J109:K110"/>
    <mergeCell ref="M109:M110"/>
    <mergeCell ref="O109:O110"/>
    <mergeCell ref="J111:K112"/>
    <mergeCell ref="M111:M112"/>
    <mergeCell ref="O111:O112"/>
    <mergeCell ref="D127:I127"/>
    <mergeCell ref="J127:O128"/>
    <mergeCell ref="A125:C128"/>
    <mergeCell ref="C119:O120"/>
    <mergeCell ref="D128:I128"/>
    <mergeCell ref="U113:AF114"/>
    <mergeCell ref="Q113:T114"/>
    <mergeCell ref="G113:I114"/>
    <mergeCell ref="A113:F114"/>
    <mergeCell ref="J113:K114"/>
    <mergeCell ref="M117:O118"/>
    <mergeCell ref="K117:L117"/>
    <mergeCell ref="K118:L118"/>
    <mergeCell ref="D123:F123"/>
    <mergeCell ref="D125:I125"/>
    <mergeCell ref="J125:O126"/>
    <mergeCell ref="AC74:AD74"/>
    <mergeCell ref="A134:B135"/>
    <mergeCell ref="D134:D135"/>
    <mergeCell ref="F134:F135"/>
    <mergeCell ref="H134:I135"/>
    <mergeCell ref="K134:K135"/>
    <mergeCell ref="M134:M135"/>
    <mergeCell ref="A117:B117"/>
    <mergeCell ref="A118:B118"/>
    <mergeCell ref="C117:J118"/>
    <mergeCell ref="W86:Y86"/>
    <mergeCell ref="AD85:AE86"/>
    <mergeCell ref="A104:F104"/>
    <mergeCell ref="G104:I104"/>
    <mergeCell ref="AE70:AE71"/>
    <mergeCell ref="AE74:AF74"/>
    <mergeCell ref="AE75:AF75"/>
    <mergeCell ref="U74:AB74"/>
    <mergeCell ref="U75:AB75"/>
    <mergeCell ref="Y70:AA70"/>
    <mergeCell ref="Z93:AA94"/>
    <mergeCell ref="AC93:AC94"/>
    <mergeCell ref="AE93:AE94"/>
    <mergeCell ref="A79:H80"/>
    <mergeCell ref="AE79:AE80"/>
    <mergeCell ref="M86:O86"/>
    <mergeCell ref="A85:D85"/>
    <mergeCell ref="A86:D86"/>
    <mergeCell ref="S85:S86"/>
    <mergeCell ref="U85:U86"/>
    <mergeCell ref="AH20:BM22"/>
    <mergeCell ref="G107:I108"/>
    <mergeCell ref="Q107:T108"/>
    <mergeCell ref="U107:AF108"/>
    <mergeCell ref="Z91:AA92"/>
    <mergeCell ref="AC91:AC92"/>
    <mergeCell ref="AE91:AE92"/>
    <mergeCell ref="S93:T94"/>
    <mergeCell ref="V93:V94"/>
    <mergeCell ref="X93:X94"/>
    <mergeCell ref="J105:K106"/>
    <mergeCell ref="M105:M106"/>
    <mergeCell ref="O105:O106"/>
    <mergeCell ref="J107:K108"/>
    <mergeCell ref="M107:M108"/>
    <mergeCell ref="O107:O108"/>
    <mergeCell ref="J103:P103"/>
    <mergeCell ref="Q103:T103"/>
    <mergeCell ref="U103:AF103"/>
    <mergeCell ref="J104:P104"/>
    <mergeCell ref="Q104:T104"/>
    <mergeCell ref="U104:AF104"/>
    <mergeCell ref="AC95:AC96"/>
    <mergeCell ref="AE95:AE96"/>
    <mergeCell ref="A99:AF100"/>
    <mergeCell ref="A107:F108"/>
    <mergeCell ref="U105:AF106"/>
    <mergeCell ref="Q105:T106"/>
    <mergeCell ref="G105:I106"/>
    <mergeCell ref="A105:F106"/>
    <mergeCell ref="A103:F103"/>
    <mergeCell ref="G103:I103"/>
    <mergeCell ref="A95:H96"/>
    <mergeCell ref="I95:R96"/>
    <mergeCell ref="S95:T96"/>
    <mergeCell ref="V95:V96"/>
    <mergeCell ref="X95:X96"/>
    <mergeCell ref="Z95:AA96"/>
    <mergeCell ref="A91:H92"/>
    <mergeCell ref="I91:R92"/>
    <mergeCell ref="A89:H89"/>
    <mergeCell ref="S91:T92"/>
    <mergeCell ref="V91:V92"/>
    <mergeCell ref="X91:X92"/>
    <mergeCell ref="AD52:AE55"/>
    <mergeCell ref="A46:C46"/>
    <mergeCell ref="A47:C47"/>
    <mergeCell ref="A48:C49"/>
    <mergeCell ref="A93:H94"/>
    <mergeCell ref="I93:R94"/>
    <mergeCell ref="I89:R89"/>
    <mergeCell ref="S89:Y89"/>
    <mergeCell ref="Z89:AF89"/>
    <mergeCell ref="A90:H90"/>
    <mergeCell ref="AD56:AE59"/>
    <mergeCell ref="D58:T59"/>
    <mergeCell ref="U58:V58"/>
    <mergeCell ref="U59:V59"/>
    <mergeCell ref="AF52:AF53"/>
    <mergeCell ref="A54:C55"/>
    <mergeCell ref="AB54:AC54"/>
    <mergeCell ref="AF54:AF55"/>
    <mergeCell ref="A52:C53"/>
    <mergeCell ref="AB52:AC52"/>
    <mergeCell ref="A43:D43"/>
    <mergeCell ref="E42:AF42"/>
    <mergeCell ref="E43:AF43"/>
    <mergeCell ref="AD46:AF46"/>
    <mergeCell ref="AF56:AF57"/>
    <mergeCell ref="A58:C59"/>
    <mergeCell ref="AB58:AC58"/>
    <mergeCell ref="AF58:AF59"/>
    <mergeCell ref="A56:C57"/>
    <mergeCell ref="AB56:AC56"/>
    <mergeCell ref="S38:Y38"/>
    <mergeCell ref="Z37:AF38"/>
    <mergeCell ref="L40:M40"/>
    <mergeCell ref="N39:Q39"/>
    <mergeCell ref="N40:Q40"/>
    <mergeCell ref="R40:S40"/>
    <mergeCell ref="T39:V39"/>
    <mergeCell ref="R41:AF41"/>
    <mergeCell ref="A29:E29"/>
    <mergeCell ref="F29:L29"/>
    <mergeCell ref="A30:E30"/>
    <mergeCell ref="F30:L30"/>
    <mergeCell ref="A31:E31"/>
    <mergeCell ref="I31:L31"/>
    <mergeCell ref="A33:C33"/>
    <mergeCell ref="A34:C34"/>
    <mergeCell ref="S37:Y37"/>
    <mergeCell ref="AA40:AB40"/>
    <mergeCell ref="T40:V40"/>
    <mergeCell ref="AA39:AB39"/>
    <mergeCell ref="A42:D42"/>
    <mergeCell ref="Z27:AF36"/>
    <mergeCell ref="O37:O38"/>
    <mergeCell ref="Q37:Q38"/>
    <mergeCell ref="A41:H41"/>
    <mergeCell ref="I41:M41"/>
    <mergeCell ref="N41:Q41"/>
    <mergeCell ref="X34:Y34"/>
    <mergeCell ref="A32:E32"/>
    <mergeCell ref="L37:M38"/>
    <mergeCell ref="A40:D40"/>
    <mergeCell ref="I39:K39"/>
    <mergeCell ref="I40:K40"/>
    <mergeCell ref="T35:T36"/>
    <mergeCell ref="U35:Y36"/>
    <mergeCell ref="L35:S36"/>
    <mergeCell ref="A39:D39"/>
    <mergeCell ref="I36:K36"/>
    <mergeCell ref="I33:K33"/>
    <mergeCell ref="I34:K34"/>
    <mergeCell ref="L33:R34"/>
    <mergeCell ref="S33:U33"/>
    <mergeCell ref="V34:W34"/>
    <mergeCell ref="AG31:AG32"/>
    <mergeCell ref="A37:C37"/>
    <mergeCell ref="A38:C38"/>
    <mergeCell ref="D37:H38"/>
    <mergeCell ref="I37:K37"/>
    <mergeCell ref="I38:K38"/>
    <mergeCell ref="A35:C35"/>
    <mergeCell ref="A36:C36"/>
    <mergeCell ref="D35:H36"/>
    <mergeCell ref="I35:K35"/>
    <mergeCell ref="I32:L32"/>
    <mergeCell ref="T32:U32"/>
    <mergeCell ref="V32:W32"/>
    <mergeCell ref="X32:Y32"/>
    <mergeCell ref="R31:R32"/>
    <mergeCell ref="A27:E27"/>
    <mergeCell ref="F27:L27"/>
    <mergeCell ref="A28:E28"/>
    <mergeCell ref="F28:L28"/>
    <mergeCell ref="F11:T11"/>
    <mergeCell ref="M31:N32"/>
    <mergeCell ref="AC22:AF22"/>
    <mergeCell ref="F22:I22"/>
    <mergeCell ref="K22:M22"/>
    <mergeCell ref="F24:I24"/>
    <mergeCell ref="K24:M24"/>
    <mergeCell ref="P22:T22"/>
    <mergeCell ref="AA22:AB22"/>
    <mergeCell ref="V22:Z22"/>
    <mergeCell ref="P13:Q13"/>
    <mergeCell ref="M14:O14"/>
    <mergeCell ref="A13:B13"/>
    <mergeCell ref="A14:B14"/>
    <mergeCell ref="C13:J13"/>
    <mergeCell ref="C14:J14"/>
    <mergeCell ref="P31:P32"/>
    <mergeCell ref="A3:AF3"/>
    <mergeCell ref="A5:AF5"/>
    <mergeCell ref="AB13:AC13"/>
    <mergeCell ref="A7:I8"/>
    <mergeCell ref="J7:O8"/>
    <mergeCell ref="W14:AA14"/>
    <mergeCell ref="A9:N9"/>
    <mergeCell ref="AB11:AF11"/>
    <mergeCell ref="A11:E11"/>
    <mergeCell ref="M28:Y28"/>
    <mergeCell ref="A18:C18"/>
    <mergeCell ref="Z16:AF16"/>
    <mergeCell ref="Z18:AF18"/>
    <mergeCell ref="D33:H34"/>
    <mergeCell ref="F31:H32"/>
    <mergeCell ref="S34:U34"/>
    <mergeCell ref="M29:Y29"/>
    <mergeCell ref="M30:Y30"/>
    <mergeCell ref="T31:U31"/>
    <mergeCell ref="V16:Y16"/>
    <mergeCell ref="D16:R16"/>
    <mergeCell ref="D18:R18"/>
    <mergeCell ref="S18:Y18"/>
    <mergeCell ref="A16:C16"/>
    <mergeCell ref="M27:Y27"/>
    <mergeCell ref="P24:R24"/>
    <mergeCell ref="T24:AE24"/>
    <mergeCell ref="B22:D22"/>
    <mergeCell ref="B24:D24"/>
    <mergeCell ref="D62:T63"/>
    <mergeCell ref="U62:V62"/>
    <mergeCell ref="U63:V63"/>
    <mergeCell ref="A50:C51"/>
    <mergeCell ref="AD47:AF47"/>
    <mergeCell ref="AB48:AC48"/>
    <mergeCell ref="AB50:AC50"/>
    <mergeCell ref="AD48:AE51"/>
    <mergeCell ref="AF48:AF49"/>
    <mergeCell ref="AF50:AF51"/>
    <mergeCell ref="AF60:AF61"/>
    <mergeCell ref="A62:C63"/>
    <mergeCell ref="AB62:AC62"/>
    <mergeCell ref="AF62:AF63"/>
    <mergeCell ref="A60:C61"/>
    <mergeCell ref="AB60:AC60"/>
    <mergeCell ref="AD60:AE63"/>
    <mergeCell ref="D60:T61"/>
    <mergeCell ref="U60:V60"/>
    <mergeCell ref="U61:V61"/>
    <mergeCell ref="A66:C67"/>
    <mergeCell ref="AB66:AC66"/>
    <mergeCell ref="AF66:AF67"/>
    <mergeCell ref="A64:C65"/>
    <mergeCell ref="AB64:AC64"/>
    <mergeCell ref="AD64:AE67"/>
    <mergeCell ref="D64:T65"/>
    <mergeCell ref="U64:V64"/>
    <mergeCell ref="U65:V65"/>
    <mergeCell ref="D66:T67"/>
    <mergeCell ref="L71:N71"/>
    <mergeCell ref="O70:X71"/>
    <mergeCell ref="J70:K71"/>
    <mergeCell ref="W68:X68"/>
    <mergeCell ref="W69:X69"/>
    <mergeCell ref="AF64:AF65"/>
    <mergeCell ref="U66:V66"/>
    <mergeCell ref="U67:V67"/>
    <mergeCell ref="Y71:AA71"/>
    <mergeCell ref="AB70:AC71"/>
    <mergeCell ref="A71:C71"/>
    <mergeCell ref="D70:F71"/>
    <mergeCell ref="U68:V69"/>
    <mergeCell ref="S68:T68"/>
    <mergeCell ref="S69:T69"/>
    <mergeCell ref="Q68:R69"/>
    <mergeCell ref="N68:P68"/>
    <mergeCell ref="N69:P69"/>
    <mergeCell ref="G70:I70"/>
    <mergeCell ref="G71:I71"/>
    <mergeCell ref="J68:L69"/>
    <mergeCell ref="G68:I68"/>
    <mergeCell ref="G69:I69"/>
    <mergeCell ref="A68:F68"/>
    <mergeCell ref="A69:F69"/>
    <mergeCell ref="A70:C70"/>
    <mergeCell ref="L70:N70"/>
    <mergeCell ref="AC85:AC86"/>
    <mergeCell ref="Z85:AB86"/>
    <mergeCell ref="I78:R78"/>
    <mergeCell ref="I79:R80"/>
    <mergeCell ref="S117:T118"/>
    <mergeCell ref="V117:V118"/>
    <mergeCell ref="X117:X118"/>
    <mergeCell ref="I90:R90"/>
    <mergeCell ref="S90:Y90"/>
    <mergeCell ref="Z90:AF90"/>
    <mergeCell ref="Z81:AA82"/>
    <mergeCell ref="Z77:AF77"/>
    <mergeCell ref="Z78:AF78"/>
    <mergeCell ref="AF85:AF86"/>
    <mergeCell ref="W85:Y85"/>
    <mergeCell ref="S79:T80"/>
    <mergeCell ref="V79:V80"/>
    <mergeCell ref="X79:X80"/>
    <mergeCell ref="Z79:AA80"/>
    <mergeCell ref="AC79:AC80"/>
    <mergeCell ref="P74:Q74"/>
    <mergeCell ref="I74:O74"/>
    <mergeCell ref="I75:O75"/>
    <mergeCell ref="P117:R117"/>
    <mergeCell ref="P118:R118"/>
    <mergeCell ref="AB117:AF118"/>
    <mergeCell ref="Z117:AA117"/>
    <mergeCell ref="Z118:AA118"/>
    <mergeCell ref="V81:V82"/>
    <mergeCell ref="X81:X82"/>
    <mergeCell ref="S81:T82"/>
    <mergeCell ref="S77:Y77"/>
    <mergeCell ref="S78:Y78"/>
    <mergeCell ref="A77:H77"/>
    <mergeCell ref="I77:R77"/>
    <mergeCell ref="A78:H78"/>
    <mergeCell ref="AE123:AF124"/>
    <mergeCell ref="AA123:AD124"/>
    <mergeCell ref="A74:H74"/>
    <mergeCell ref="A75:H75"/>
    <mergeCell ref="R74:S74"/>
    <mergeCell ref="R75:S75"/>
    <mergeCell ref="A81:H82"/>
    <mergeCell ref="I81:R82"/>
    <mergeCell ref="A83:H84"/>
    <mergeCell ref="I83:R84"/>
    <mergeCell ref="Y119:AB119"/>
    <mergeCell ref="T119:V119"/>
    <mergeCell ref="R119:S119"/>
    <mergeCell ref="P119:Q119"/>
    <mergeCell ref="Z123:Z124"/>
    <mergeCell ref="X123:Y124"/>
    <mergeCell ref="W123:W124"/>
    <mergeCell ref="T123:V123"/>
    <mergeCell ref="A119:B119"/>
    <mergeCell ref="A120:B120"/>
    <mergeCell ref="Z121:AA121"/>
    <mergeCell ref="AB121:AF122"/>
    <mergeCell ref="Z122:AA122"/>
    <mergeCell ref="S121:Y122"/>
    <mergeCell ref="Q121:R121"/>
    <mergeCell ref="Q122:R122"/>
    <mergeCell ref="D121:F121"/>
    <mergeCell ref="D122:F122"/>
    <mergeCell ref="M85:O85"/>
    <mergeCell ref="T124:V124"/>
    <mergeCell ref="Y125:AD126"/>
    <mergeCell ref="Y127:AD128"/>
    <mergeCell ref="S128:X128"/>
    <mergeCell ref="X130:Y130"/>
    <mergeCell ref="R120:S120"/>
    <mergeCell ref="P120:Q120"/>
    <mergeCell ref="G121:P122"/>
    <mergeCell ref="AC119:AE119"/>
    <mergeCell ref="AB133:AF133"/>
    <mergeCell ref="S127:X127"/>
    <mergeCell ref="P125:R126"/>
    <mergeCell ref="S125:X125"/>
    <mergeCell ref="S126:X126"/>
    <mergeCell ref="P127:R128"/>
    <mergeCell ref="C140:F140"/>
    <mergeCell ref="C141:F142"/>
    <mergeCell ref="A133:G133"/>
    <mergeCell ref="H132:N132"/>
    <mergeCell ref="H133:N133"/>
    <mergeCell ref="O132:T132"/>
    <mergeCell ref="O133:T133"/>
    <mergeCell ref="A132:G132"/>
    <mergeCell ref="A121:C124"/>
    <mergeCell ref="AB134:AF135"/>
    <mergeCell ref="D124:F124"/>
    <mergeCell ref="G123:S124"/>
    <mergeCell ref="D126:I126"/>
    <mergeCell ref="N141:P142"/>
    <mergeCell ref="AB141:AF142"/>
    <mergeCell ref="G139:M139"/>
    <mergeCell ref="G140:M140"/>
    <mergeCell ref="C139:F139"/>
    <mergeCell ref="N139:P139"/>
    <mergeCell ref="N140:P140"/>
    <mergeCell ref="G141:H142"/>
    <mergeCell ref="J141:J142"/>
    <mergeCell ref="L141:L142"/>
    <mergeCell ref="AE125:AF126"/>
    <mergeCell ref="AE127:AF128"/>
    <mergeCell ref="AB132:AF132"/>
    <mergeCell ref="U132:AA132"/>
    <mergeCell ref="U133:AA133"/>
    <mergeCell ref="U142:V142"/>
    <mergeCell ref="W142:AA142"/>
    <mergeCell ref="A139:B139"/>
    <mergeCell ref="A140:B140"/>
    <mergeCell ref="AB139:AF139"/>
    <mergeCell ref="AB140:AF140"/>
    <mergeCell ref="U139:AA139"/>
    <mergeCell ref="U140:AA140"/>
    <mergeCell ref="Q139:T139"/>
    <mergeCell ref="Q140:T140"/>
    <mergeCell ref="AB145:AF146"/>
    <mergeCell ref="U146:V146"/>
    <mergeCell ref="W146:AA146"/>
    <mergeCell ref="G143:H144"/>
    <mergeCell ref="J143:J144"/>
    <mergeCell ref="L143:L144"/>
    <mergeCell ref="G145:H146"/>
    <mergeCell ref="J145:J146"/>
    <mergeCell ref="L145:L146"/>
    <mergeCell ref="R153:T153"/>
    <mergeCell ref="A143:B144"/>
    <mergeCell ref="C143:F144"/>
    <mergeCell ref="N143:P144"/>
    <mergeCell ref="U143:AA143"/>
    <mergeCell ref="AB143:AF144"/>
    <mergeCell ref="U144:V144"/>
    <mergeCell ref="W144:AA144"/>
    <mergeCell ref="A145:B146"/>
    <mergeCell ref="C145:F146"/>
    <mergeCell ref="AB147:AF148"/>
    <mergeCell ref="U148:V148"/>
    <mergeCell ref="W148:AA148"/>
    <mergeCell ref="R152:T152"/>
    <mergeCell ref="G147:H148"/>
    <mergeCell ref="J147:J148"/>
    <mergeCell ref="L147:L148"/>
    <mergeCell ref="V152:X153"/>
    <mergeCell ref="Z152:AA153"/>
    <mergeCell ref="AC152:AD153"/>
    <mergeCell ref="O134:T135"/>
    <mergeCell ref="U134:AA135"/>
    <mergeCell ref="A147:B148"/>
    <mergeCell ref="C147:F148"/>
    <mergeCell ref="N147:P148"/>
    <mergeCell ref="U147:AA147"/>
    <mergeCell ref="N145:P146"/>
    <mergeCell ref="U145:AA145"/>
    <mergeCell ref="A141:B142"/>
    <mergeCell ref="U141:AA141"/>
    <mergeCell ref="D54:T55"/>
    <mergeCell ref="U54:V54"/>
    <mergeCell ref="U55:V55"/>
    <mergeCell ref="D56:T57"/>
    <mergeCell ref="U56:V56"/>
    <mergeCell ref="U57:V57"/>
    <mergeCell ref="U50:V50"/>
    <mergeCell ref="U49:V49"/>
    <mergeCell ref="U51:V51"/>
    <mergeCell ref="D52:T53"/>
    <mergeCell ref="U52:V52"/>
    <mergeCell ref="U53:V53"/>
    <mergeCell ref="R155:T155"/>
    <mergeCell ref="R156:T156"/>
    <mergeCell ref="V155:AE156"/>
    <mergeCell ref="D46:T46"/>
    <mergeCell ref="D47:T47"/>
    <mergeCell ref="D48:T49"/>
    <mergeCell ref="D50:T51"/>
    <mergeCell ref="U46:AC46"/>
    <mergeCell ref="U47:AC47"/>
    <mergeCell ref="U48:V48"/>
  </mergeCells>
  <phoneticPr fontId="4"/>
  <conditionalFormatting sqref="C13:J13 P13:Q13 S13 AB13:AC13 AE13">
    <cfRule type="containsBlanks" dxfId="6" priority="1">
      <formula>LEN(TRIM(C13))=0</formula>
    </cfRule>
  </conditionalFormatting>
  <conditionalFormatting sqref="D70:F71 J70:K71 O70:X71 AB70:AC71 AE70:AE71">
    <cfRule type="containsBlanks" dxfId="5" priority="3">
      <formula>LEN(TRIM(D70))=0</formula>
    </cfRule>
  </conditionalFormatting>
  <conditionalFormatting sqref="P74:Q74 AC74:AD74">
    <cfRule type="containsBlanks" dxfId="4" priority="2">
      <formula>LEN(TRIM(P74))=0</formula>
    </cfRule>
  </conditionalFormatting>
  <conditionalFormatting sqref="AD68:AE69">
    <cfRule type="containsBlanks" dxfId="3" priority="4">
      <formula>LEN(TRIM(AD68))=0</formula>
    </cfRule>
  </conditionalFormatting>
  <conditionalFormatting sqref="AF206:AF208 AF213:AF324">
    <cfRule type="duplicateValues" dxfId="2" priority="7"/>
  </conditionalFormatting>
  <conditionalFormatting sqref="AF209:AF212">
    <cfRule type="duplicateValues" dxfId="1" priority="6"/>
  </conditionalFormatting>
  <conditionalFormatting sqref="AF330:AF443">
    <cfRule type="duplicateValues" dxfId="0" priority="5"/>
  </conditionalFormatting>
  <dataValidations count="14">
    <dataValidation type="list" allowBlank="1" showInputMessage="1" showErrorMessage="1" sqref="I41:M41" xr:uid="{4843A88F-B821-4FA1-A13D-E9B46CBFA6B5}">
      <formula1>"留学,技能実習,特定技能,家族滞在,定住者,技術・人文知識・国際業務,介護,技能,経営・管理,永住者の配偶者等,日本人の配偶者等,その他"</formula1>
    </dataValidation>
    <dataValidation type="list" allowBlank="1" showInputMessage="1" showErrorMessage="1" sqref="R119:S119" xr:uid="{976A4C6C-7CF1-4D88-BE0D-50B908FAAB66}">
      <formula1>"年間,半年,3ヶ月"</formula1>
    </dataValidation>
    <dataValidation type="list" allowBlank="1" showInputMessage="1" showErrorMessage="1" sqref="AC119:AE119" xr:uid="{FD5CA9E2-A7DB-41BD-A1D4-5FA0AF68EBB4}">
      <formula1>"40000,50000,60000,70000,75000,80000,85000,90000,95000,100000"</formula1>
    </dataValidation>
    <dataValidation type="list" allowBlank="1" showInputMessage="1" showErrorMessage="1" sqref="D70" xr:uid="{970BC018-C749-4E63-BF6A-46FFB00AF0FE}">
      <formula1>"中専,高等学校,専門学校,短期大学,大学,修士,博士,その他"</formula1>
    </dataValidation>
    <dataValidation type="list" allowBlank="1" showInputMessage="1" showErrorMessage="1" sqref="J70:K71" xr:uid="{1536F594-407F-4A55-9287-3C33F92CD1B7}">
      <formula1>"卒業,在学中,休学中,中退"</formula1>
    </dataValidation>
    <dataValidation imeMode="fullKatakana" allowBlank="1" showInputMessage="1" showErrorMessage="1" sqref="F28:Y28" xr:uid="{C95FE9A0-6EE5-47F0-B666-64D2A1809457}"/>
    <dataValidation imeMode="halfAlpha" allowBlank="1" showInputMessage="1" showErrorMessage="1" sqref="AB11:AF11 AB13:AC13 P13:Q13 Z16:AF16 Z18:AF18 F29:Y29 Z64 P31 R31 L35:S36 U35:Y36 D35:H38 Z66 X64 M31 U52:V52 U60:V60 AB48 J143 U62:V62 AB50 U56:V56 U54:V54 J145 U58:V58 J68:L69 Q68:R69 U68:V69 X62 Z62 X60 Z60 X58 Z58 X56 Z56 X54 Z54 X52 Z52 U48:V48 U50:V50 X50 Z50 AD48:AE69 X48 Z48 L145 G145 AE70 AB70 V79 X79 S79 O37 Q37 L37 V81 X81 S81 AC79 AE79 Z79 V83 X83 S83 AC81 AE81 Z81 AC83 AE83 Z83 V91 X91 S91 S85 U85 P85 V93 X93 S93 AC91 AE91 Z91 V95 X95 S95 AC93 AE93 Z93 AC95 AE95 Z95 M105 O105 J105 M107 O107 J107 M109 O109 J109 M111 O111 J111 M113 O113 J113 V117 X117 S117 D134 F134 A134 K134 M134 H134 J141 L141 G141 L143 G143 AB52 AB54 AB56 AB58 AB60 AB62 AB64 AB66 U64:V64 U66:V66 X66 J147 L147 G147" xr:uid="{D0EBB8FE-6DAC-4716-AD46-72D68A753D86}"/>
    <dataValidation type="list" allowBlank="1" showInputMessage="1" showErrorMessage="1" sqref="F31" xr:uid="{7B5C3F95-A73B-42D1-99C1-4427942786E9}">
      <formula1>CountryList</formula1>
    </dataValidation>
    <dataValidation type="list" allowBlank="1" showInputMessage="1" showErrorMessage="1" sqref="V22:Z22 E85" xr:uid="{67910369-AE94-4A1E-8F30-33E92318EFD9}">
      <formula1>"日本語能力試験,BJTビジネス日本語能力テスト,J.TEST実用日本語検定,日本語NAT-TEST,STBJ標準ビジネス日本語テスト,TOPJ実用日本語運用能力試験,J-cert生活・職能日本語検定,JLCT外国人日本語能力検定,実践日本語コミュニケーション検定・ブリッジ(PJC Bridge),JPT日本語能力試験,JPT Elementary試験,日本語オンラインテスト,日本語能力評価試験"</formula1>
    </dataValidation>
    <dataValidation type="list" allowBlank="1" showInputMessage="1" showErrorMessage="1" sqref="J22 J24" xr:uid="{3DFD7A06-13D5-44F5-9B88-F7571215ECD8}">
      <formula1>"N5,N4,N3,N2,N1"</formula1>
    </dataValidation>
    <dataValidation type="list" allowBlank="1" showInputMessage="1" showErrorMessage="1" sqref="A22 A24 O22 O24 V31 X31 V33 X33 E39 G39 W39 Y39 AC39 AE39 U130 U137 Q141 S141 Q143 S143 Q145 S145 Q147 S147 AC130 Y137" xr:uid="{0A2F1225-84AF-43A0-8945-5B50A381F0CB}">
      <formula1>"□,■"</formula1>
    </dataValidation>
    <dataValidation type="list" allowBlank="1" showInputMessage="1" showErrorMessage="1" sqref="S13" xr:uid="{D65CEDE6-0B1E-448F-B2BE-F588597B3CBA}">
      <formula1>"4,7,10,1"</formula1>
    </dataValidation>
    <dataValidation type="list" allowBlank="1" showInputMessage="1" showErrorMessage="1" sqref="C13:J13" xr:uid="{B03AD3EF-4AF9-4652-93F3-7D49E8C66570}">
      <formula1>"進学2年コース,進学1.9年コース,進学1.6年コース,進学1.3年コース,進学1年コース,準備教育2年課程,準備教育1.6年課程,短期コース,一般2年コース,一般1年コース,就職2年コース,就職1年コース"</formula1>
    </dataValidation>
    <dataValidation type="list" allowBlank="1" showInputMessage="1" showErrorMessage="1" sqref="AE13" xr:uid="{3720F695-EF15-4786-BD26-D7B4AC476388}">
      <formula1>"3,10"</formula1>
    </dataValidation>
  </dataValidations>
  <printOptions horizontalCentered="1" verticalCentered="1"/>
  <pageMargins left="0.19685039370078741" right="0.19685039370078741" top="0.19685039370078741" bottom="0.19685039370078741" header="0.19685039370078741" footer="0.19685039370078741"/>
  <pageSetup paperSize="9" scale="90" fitToWidth="2" fitToHeight="2" orientation="portrait" horizontalDpi="4294967293" verticalDpi="300" r:id="rId1"/>
  <headerFooter alignWithMargins="0"/>
  <rowBreaks count="1" manualBreakCount="1">
    <brk id="73"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Application</vt:lpstr>
      <vt:lpstr>CountryList</vt:lpstr>
      <vt:lpstr>CurrencyList</vt:lpstr>
      <vt:lpstr>ListedCountries</vt:lpstr>
      <vt:lpstr>PrefecturesList_app</vt:lpstr>
      <vt:lpstr>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東京日英学院申込表</dc:title>
  <dc:creator>顔春捷</dc:creator>
  <cp:keywords>追創留学www.liuxue.net</cp:keywords>
  <cp:lastModifiedBy>tokyoje001</cp:lastModifiedBy>
  <cp:lastPrinted>2026-04-15T23:23:21Z</cp:lastPrinted>
  <dcterms:created xsi:type="dcterms:W3CDTF">2026-04-15T23:22:34Z</dcterms:created>
  <dcterms:modified xsi:type="dcterms:W3CDTF">2026-04-15T23:24:45Z</dcterms:modified>
</cp:coreProperties>
</file>